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홈페이지 경영공시\"/>
    </mc:Choice>
  </mc:AlternateContent>
  <bookViews>
    <workbookView xWindow="0" yWindow="0" windowWidth="28800" windowHeight="12255"/>
  </bookViews>
  <sheets>
    <sheet name="온누리상품권" sheetId="3" r:id="rId1"/>
    <sheet name="문화상품권" sheetId="5" r:id="rId2"/>
  </sheets>
  <definedNames>
    <definedName name="_xlnm._FilterDatabase" localSheetId="1" hidden="1">문화상품권!$A$5:$O$5</definedName>
    <definedName name="_xlnm._FilterDatabase" localSheetId="0" hidden="1">온누리상품권!$A$5:$O$5</definedName>
  </definedNames>
  <calcPr calcId="162913"/>
</workbook>
</file>

<file path=xl/calcChain.xml><?xml version="1.0" encoding="utf-8"?>
<calcChain xmlns="http://schemas.openxmlformats.org/spreadsheetml/2006/main">
  <c r="H19" i="3" l="1"/>
  <c r="M19" i="3" l="1"/>
  <c r="L19" i="3"/>
  <c r="K19" i="3"/>
  <c r="I19" i="3"/>
  <c r="I6" i="3"/>
  <c r="I12" i="3"/>
  <c r="I14" i="3"/>
  <c r="I17" i="3"/>
  <c r="N19" i="3" l="1"/>
  <c r="L7" i="5" l="1"/>
  <c r="K7" i="5"/>
  <c r="M7" i="5" s="1"/>
  <c r="H7" i="5"/>
  <c r="M6" i="5"/>
  <c r="I6" i="5"/>
  <c r="I7" i="5" s="1"/>
  <c r="N7" i="5" s="1"/>
  <c r="N6" i="5" l="1"/>
  <c r="M6" i="3" l="1"/>
  <c r="M7" i="3" s="1"/>
  <c r="M8" i="3" s="1"/>
  <c r="M9" i="3" s="1"/>
  <c r="M10" i="3" s="1"/>
  <c r="M11" i="3" s="1"/>
  <c r="M12" i="3" s="1"/>
  <c r="M13" i="3" s="1"/>
  <c r="M14" i="3" s="1"/>
  <c r="M15" i="3" s="1"/>
  <c r="M16" i="3" s="1"/>
  <c r="M17" i="3" s="1"/>
  <c r="M18" i="3" s="1"/>
  <c r="N6" i="3" l="1"/>
  <c r="N7" i="3" s="1"/>
  <c r="N8" i="3" s="1"/>
  <c r="N9" i="3" s="1"/>
  <c r="N10" i="3" s="1"/>
  <c r="N11" i="3" s="1"/>
  <c r="N12" i="3" s="1"/>
  <c r="N13" i="3" s="1"/>
  <c r="N14" i="3" s="1"/>
  <c r="N15" i="3" s="1"/>
  <c r="N16" i="3" s="1"/>
  <c r="N17" i="3" s="1"/>
  <c r="N18" i="3" s="1"/>
</calcChain>
</file>

<file path=xl/sharedStrings.xml><?xml version="1.0" encoding="utf-8"?>
<sst xmlns="http://schemas.openxmlformats.org/spreadsheetml/2006/main" count="127" uniqueCount="65">
  <si>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</si>
  <si>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</si>
  <si>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</si>
  <si>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</si>
  <si>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</si>
  <si>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</si>
  <si>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</si>
  <si>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</si>
  <si>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</si>
  <si>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</si>
  <si>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</si>
  <si>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</si>
  <si>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</si>
  <si>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</si>
  <si>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</si>
  <si>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</si>
  <si>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</si>
  <si>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</si>
  <si>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</si>
  <si>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온누리</t>
    <phoneticPr fontId="3" type="noConversion"/>
  </si>
  <si>
    <t>문화</t>
    <phoneticPr fontId="3" type="noConversion"/>
  </si>
  <si>
    <t>온누리</t>
    <phoneticPr fontId="3" type="noConversion"/>
  </si>
  <si>
    <t>-</t>
    <phoneticPr fontId="3" type="noConversion"/>
  </si>
  <si>
    <t>상품권 구매 및 사용내역(문화상품권)</t>
    <phoneticPr fontId="3" type="noConversion"/>
  </si>
  <si>
    <t>상품권 구매 및 사용내역(온누리상품권)</t>
    <phoneticPr fontId="3" type="noConversion"/>
  </si>
  <si>
    <t>2020년도 잔량 이월</t>
    <phoneticPr fontId="3" type="noConversion"/>
  </si>
  <si>
    <t>도시재생기획처</t>
    <phoneticPr fontId="3" type="noConversion"/>
  </si>
  <si>
    <t>기타미지급비용</t>
    <phoneticPr fontId="3" type="noConversion"/>
  </si>
  <si>
    <t>포상</t>
    <phoneticPr fontId="3" type="noConversion"/>
  </si>
  <si>
    <t>2021.01.28</t>
    <phoneticPr fontId="3" type="noConversion"/>
  </si>
  <si>
    <t>감사실</t>
    <phoneticPr fontId="3" type="noConversion"/>
  </si>
  <si>
    <t>내부감사 우수사례 포상</t>
    <phoneticPr fontId="3" type="noConversion"/>
  </si>
  <si>
    <t>온누리</t>
    <phoneticPr fontId="3" type="noConversion"/>
  </si>
  <si>
    <t>경영지원처</t>
    <phoneticPr fontId="3" type="noConversion"/>
  </si>
  <si>
    <t>상품권</t>
    <phoneticPr fontId="3" type="noConversion"/>
  </si>
  <si>
    <t>2021년도 1차 통합구매</t>
    <phoneticPr fontId="3" type="noConversion"/>
  </si>
  <si>
    <t>2021.02.16</t>
    <phoneticPr fontId="3" type="noConversion"/>
  </si>
  <si>
    <t>청렴활동 우수 포상</t>
    <phoneticPr fontId="3" type="noConversion"/>
  </si>
  <si>
    <t>정보보안센터</t>
    <phoneticPr fontId="3" type="noConversion"/>
  </si>
  <si>
    <t>사:포상비</t>
    <phoneticPr fontId="3" type="noConversion"/>
  </si>
  <si>
    <t>정보보안의식제고행사 포상</t>
    <phoneticPr fontId="3" type="noConversion"/>
  </si>
  <si>
    <t>2021.02.23</t>
    <phoneticPr fontId="3" type="noConversion"/>
  </si>
  <si>
    <t>2021년도 1차 추가구매</t>
    <phoneticPr fontId="3" type="noConversion"/>
  </si>
  <si>
    <t>2021.03.05</t>
    <phoneticPr fontId="3" type="noConversion"/>
  </si>
  <si>
    <t>기획조정실</t>
    <phoneticPr fontId="3" type="noConversion"/>
  </si>
  <si>
    <t>경:포상비</t>
    <phoneticPr fontId="3" type="noConversion"/>
  </si>
  <si>
    <t>예산성과금 포상</t>
    <phoneticPr fontId="3" type="noConversion"/>
  </si>
  <si>
    <t>온누리</t>
    <phoneticPr fontId="3" type="noConversion"/>
  </si>
  <si>
    <t>2021.03.09</t>
    <phoneticPr fontId="3" type="noConversion"/>
  </si>
  <si>
    <t>2021년도 구매</t>
    <phoneticPr fontId="3" type="noConversion"/>
  </si>
  <si>
    <t>2021.04.27</t>
    <phoneticPr fontId="3" type="noConversion"/>
  </si>
  <si>
    <t>경영지원처</t>
    <phoneticPr fontId="3" type="noConversion"/>
  </si>
  <si>
    <t>사회봉사단기금예수금</t>
    <phoneticPr fontId="3" type="noConversion"/>
  </si>
  <si>
    <t>사회공헌 기부금 지급</t>
    <phoneticPr fontId="3" type="noConversion"/>
  </si>
  <si>
    <t>2021.04.28</t>
    <phoneticPr fontId="3" type="noConversion"/>
  </si>
  <si>
    <t>리스크준법실</t>
    <phoneticPr fontId="3" type="noConversion"/>
  </si>
  <si>
    <t>윤리퀴즈 우수부서 포상</t>
    <phoneticPr fontId="3" type="noConversion"/>
  </si>
  <si>
    <t>온누리</t>
    <phoneticPr fontId="3" type="noConversion"/>
  </si>
  <si>
    <t>2021.06.07</t>
    <phoneticPr fontId="3" type="noConversion"/>
  </si>
  <si>
    <t>경영지원처</t>
    <phoneticPr fontId="3" type="noConversion"/>
  </si>
  <si>
    <t>경영전략회의 우수부서 포상</t>
    <phoneticPr fontId="3" type="noConversion"/>
  </si>
  <si>
    <t>(2021.06.30. 기준)</t>
    <phoneticPr fontId="3" type="noConversion"/>
  </si>
  <si>
    <t>2021.06.09</t>
    <phoneticPr fontId="3" type="noConversion"/>
  </si>
  <si>
    <t>21년도 1차 경영전략회의 우수부서 포상</t>
    <phoneticPr fontId="3" type="noConversion"/>
  </si>
  <si>
    <t>2021.06.14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</si>
</sst>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</cellXfs>
  <cellStyles count="6">
    <cellStyle name="쉼표 [0]" xfId="1" builtinId="6"/>
    <cellStyle name="쉼표 [0] 2" xfId="4"/>
    <cellStyle name="쉼표 [0] 3" xfId="2"/>
    <cellStyle name="표준" xfId="0" builtinId="0"/>
    <cellStyle name="표준 2" xfId="3"/>
    <cellStyle name="표준 2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5"/>
  <sheetViews>
    <sheetView showGridLines="0" tabSelected="1" zoomScale="85" zoomScaleNormal="85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4" t="s">
        <v>24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ht="17.25" x14ac:dyDescent="0.3">
      <c r="A2" s="35" t="s">
        <v>61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ht="17.25" thickBot="1" x14ac:dyDescent="0.35">
      <c r="A3" s="5"/>
      <c r="B3" s="5"/>
      <c r="C3" s="3"/>
      <c r="G3" s="36" t="s">
        <v>0</v>
      </c>
      <c r="H3" s="36"/>
      <c r="I3" s="36"/>
      <c r="J3" s="36"/>
      <c r="K3" s="36"/>
      <c r="L3" s="36"/>
      <c r="M3" s="36"/>
      <c r="N3" s="36"/>
      <c r="O3" s="36"/>
    </row>
    <row r="4" spans="1:15" ht="23.25" customHeight="1" x14ac:dyDescent="0.3">
      <c r="A4" s="37" t="s">
        <v>1</v>
      </c>
      <c r="B4" s="31" t="s">
        <v>2</v>
      </c>
      <c r="C4" s="31" t="s">
        <v>14</v>
      </c>
      <c r="D4" s="31" t="s">
        <v>17</v>
      </c>
      <c r="E4" s="31" t="s">
        <v>3</v>
      </c>
      <c r="F4" s="40" t="s">
        <v>4</v>
      </c>
      <c r="G4" s="40"/>
      <c r="H4" s="40"/>
      <c r="I4" s="40"/>
      <c r="J4" s="40" t="s">
        <v>5</v>
      </c>
      <c r="K4" s="40"/>
      <c r="L4" s="40"/>
      <c r="M4" s="31" t="s">
        <v>6</v>
      </c>
      <c r="N4" s="31"/>
      <c r="O4" s="32" t="s">
        <v>7</v>
      </c>
    </row>
    <row r="5" spans="1:15" ht="23.25" customHeight="1" x14ac:dyDescent="0.3">
      <c r="A5" s="38"/>
      <c r="B5" s="39"/>
      <c r="C5" s="39"/>
      <c r="D5" s="39"/>
      <c r="E5" s="39"/>
      <c r="F5" s="8" t="s">
        <v>15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33"/>
    </row>
    <row r="6" spans="1:15" x14ac:dyDescent="0.3">
      <c r="A6" s="6">
        <v>1</v>
      </c>
      <c r="B6" s="4" t="s">
        <v>16</v>
      </c>
      <c r="C6" s="2" t="s">
        <v>16</v>
      </c>
      <c r="D6" s="14" t="s">
        <v>25</v>
      </c>
      <c r="E6" s="14" t="s">
        <v>19</v>
      </c>
      <c r="F6" s="13" t="s">
        <v>16</v>
      </c>
      <c r="G6" s="20">
        <v>10000</v>
      </c>
      <c r="H6" s="20">
        <v>410</v>
      </c>
      <c r="I6" s="21">
        <f>G6*H6</f>
        <v>4100000</v>
      </c>
      <c r="J6" s="13" t="s">
        <v>18</v>
      </c>
      <c r="K6" s="20">
        <v>0</v>
      </c>
      <c r="L6" s="20">
        <v>0</v>
      </c>
      <c r="M6" s="20">
        <f>H6</f>
        <v>410</v>
      </c>
      <c r="N6" s="20">
        <f>I6</f>
        <v>4100000</v>
      </c>
      <c r="O6" s="7"/>
    </row>
    <row r="7" spans="1:15" x14ac:dyDescent="0.3">
      <c r="A7" s="23">
        <v>2</v>
      </c>
      <c r="B7" s="17" t="s">
        <v>26</v>
      </c>
      <c r="C7" s="18" t="s">
        <v>27</v>
      </c>
      <c r="D7" s="14" t="s">
        <v>28</v>
      </c>
      <c r="E7" s="14" t="s">
        <v>21</v>
      </c>
      <c r="F7" s="13" t="s">
        <v>22</v>
      </c>
      <c r="G7" s="26">
        <v>0</v>
      </c>
      <c r="H7" s="20">
        <v>0</v>
      </c>
      <c r="I7" s="20">
        <v>0</v>
      </c>
      <c r="J7" s="13" t="s">
        <v>29</v>
      </c>
      <c r="K7" s="20">
        <v>290</v>
      </c>
      <c r="L7" s="20">
        <v>2900000</v>
      </c>
      <c r="M7" s="20">
        <f t="shared" ref="M7:N10" si="0">M6-K7+H7</f>
        <v>120</v>
      </c>
      <c r="N7" s="20">
        <f t="shared" si="0"/>
        <v>1200000</v>
      </c>
      <c r="O7" s="12"/>
    </row>
    <row r="8" spans="1:15" x14ac:dyDescent="0.3">
      <c r="A8" s="23">
        <v>3</v>
      </c>
      <c r="B8" s="17" t="s">
        <v>33</v>
      </c>
      <c r="C8" s="18" t="s">
        <v>34</v>
      </c>
      <c r="D8" s="24" t="s">
        <v>35</v>
      </c>
      <c r="E8" s="24" t="s">
        <v>32</v>
      </c>
      <c r="F8" s="25" t="s">
        <v>36</v>
      </c>
      <c r="G8" s="28">
        <v>10000</v>
      </c>
      <c r="H8" s="21">
        <v>880</v>
      </c>
      <c r="I8" s="21">
        <v>8800000</v>
      </c>
      <c r="J8" s="13" t="s">
        <v>16</v>
      </c>
      <c r="K8" s="20">
        <v>0</v>
      </c>
      <c r="L8" s="20">
        <v>0</v>
      </c>
      <c r="M8" s="20">
        <f>M7-K8+H8</f>
        <v>1000</v>
      </c>
      <c r="N8" s="20">
        <f t="shared" si="0"/>
        <v>10000000</v>
      </c>
      <c r="O8" s="12"/>
    </row>
    <row r="9" spans="1:15" x14ac:dyDescent="0.3">
      <c r="A9" s="23">
        <v>4</v>
      </c>
      <c r="B9" s="17" t="s">
        <v>30</v>
      </c>
      <c r="C9" s="18" t="s">
        <v>27</v>
      </c>
      <c r="D9" s="24" t="s">
        <v>31</v>
      </c>
      <c r="E9" s="24" t="s">
        <v>32</v>
      </c>
      <c r="F9" s="13" t="s">
        <v>16</v>
      </c>
      <c r="G9" s="26">
        <v>0</v>
      </c>
      <c r="H9" s="20">
        <v>0</v>
      </c>
      <c r="I9" s="20">
        <v>0</v>
      </c>
      <c r="J9" s="25" t="s">
        <v>36</v>
      </c>
      <c r="K9" s="21">
        <v>380</v>
      </c>
      <c r="L9" s="21">
        <v>3800000</v>
      </c>
      <c r="M9" s="20">
        <f t="shared" si="0"/>
        <v>620</v>
      </c>
      <c r="N9" s="20">
        <f t="shared" si="0"/>
        <v>6200000</v>
      </c>
      <c r="O9" s="12"/>
    </row>
    <row r="10" spans="1:15" x14ac:dyDescent="0.3">
      <c r="A10" s="23">
        <v>5</v>
      </c>
      <c r="B10" s="17" t="s">
        <v>30</v>
      </c>
      <c r="C10" s="18" t="s">
        <v>27</v>
      </c>
      <c r="D10" s="24" t="s">
        <v>37</v>
      </c>
      <c r="E10" s="24" t="s">
        <v>32</v>
      </c>
      <c r="F10" s="13" t="s">
        <v>16</v>
      </c>
      <c r="G10" s="26">
        <v>0</v>
      </c>
      <c r="H10" s="20">
        <v>0</v>
      </c>
      <c r="I10" s="20">
        <v>0</v>
      </c>
      <c r="J10" s="25" t="s">
        <v>36</v>
      </c>
      <c r="K10" s="21">
        <v>400</v>
      </c>
      <c r="L10" s="21">
        <v>4000000</v>
      </c>
      <c r="M10" s="20">
        <f t="shared" si="0"/>
        <v>220</v>
      </c>
      <c r="N10" s="20">
        <f t="shared" si="0"/>
        <v>2200000</v>
      </c>
      <c r="O10" s="12"/>
    </row>
    <row r="11" spans="1:15" x14ac:dyDescent="0.3">
      <c r="A11" s="23">
        <v>6</v>
      </c>
      <c r="B11" s="17" t="s">
        <v>38</v>
      </c>
      <c r="C11" s="18" t="s">
        <v>39</v>
      </c>
      <c r="D11" s="24" t="s">
        <v>40</v>
      </c>
      <c r="E11" s="24" t="s">
        <v>19</v>
      </c>
      <c r="F11" s="13" t="s">
        <v>16</v>
      </c>
      <c r="G11" s="26">
        <v>0</v>
      </c>
      <c r="H11" s="20">
        <v>0</v>
      </c>
      <c r="I11" s="20">
        <v>0</v>
      </c>
      <c r="J11" s="25" t="s">
        <v>41</v>
      </c>
      <c r="K11" s="21">
        <v>45</v>
      </c>
      <c r="L11" s="21">
        <v>450000</v>
      </c>
      <c r="M11" s="20">
        <f t="shared" ref="M11:N18" si="1">M10-K11+H11</f>
        <v>175</v>
      </c>
      <c r="N11" s="20">
        <f t="shared" si="1"/>
        <v>1750000</v>
      </c>
      <c r="O11" s="12"/>
    </row>
    <row r="12" spans="1:15" x14ac:dyDescent="0.3">
      <c r="A12" s="23">
        <v>7</v>
      </c>
      <c r="B12" s="17" t="s">
        <v>33</v>
      </c>
      <c r="C12" s="18" t="s">
        <v>34</v>
      </c>
      <c r="D12" s="24" t="s">
        <v>42</v>
      </c>
      <c r="E12" s="24" t="s">
        <v>19</v>
      </c>
      <c r="F12" s="25" t="s">
        <v>43</v>
      </c>
      <c r="G12" s="28">
        <v>10000</v>
      </c>
      <c r="H12" s="21">
        <v>480</v>
      </c>
      <c r="I12" s="21">
        <f>G12*H12</f>
        <v>4800000</v>
      </c>
      <c r="J12" s="13" t="s">
        <v>16</v>
      </c>
      <c r="K12" s="20">
        <v>0</v>
      </c>
      <c r="L12" s="20">
        <v>0</v>
      </c>
      <c r="M12" s="20">
        <f t="shared" si="1"/>
        <v>655</v>
      </c>
      <c r="N12" s="20">
        <f t="shared" si="1"/>
        <v>6550000</v>
      </c>
      <c r="O12" s="12"/>
    </row>
    <row r="13" spans="1:15" x14ac:dyDescent="0.3">
      <c r="A13" s="23">
        <v>8</v>
      </c>
      <c r="B13" s="17" t="s">
        <v>44</v>
      </c>
      <c r="C13" s="18" t="s">
        <v>45</v>
      </c>
      <c r="D13" s="24" t="s">
        <v>46</v>
      </c>
      <c r="E13" s="24" t="s">
        <v>47</v>
      </c>
      <c r="F13" s="13" t="s">
        <v>16</v>
      </c>
      <c r="G13" s="26">
        <v>0</v>
      </c>
      <c r="H13" s="20">
        <v>0</v>
      </c>
      <c r="I13" s="20">
        <v>0</v>
      </c>
      <c r="J13" s="25" t="s">
        <v>48</v>
      </c>
      <c r="K13" s="21">
        <v>480</v>
      </c>
      <c r="L13" s="21">
        <v>4800000</v>
      </c>
      <c r="M13" s="20">
        <f t="shared" si="1"/>
        <v>175</v>
      </c>
      <c r="N13" s="20">
        <f t="shared" si="1"/>
        <v>1750000</v>
      </c>
      <c r="O13" s="12"/>
    </row>
    <row r="14" spans="1:15" x14ac:dyDescent="0.3">
      <c r="A14" s="23">
        <v>9</v>
      </c>
      <c r="B14" s="17" t="s">
        <v>33</v>
      </c>
      <c r="C14" s="18" t="s">
        <v>34</v>
      </c>
      <c r="D14" s="24" t="s">
        <v>49</v>
      </c>
      <c r="E14" s="24" t="s">
        <v>19</v>
      </c>
      <c r="F14" s="25" t="s">
        <v>50</v>
      </c>
      <c r="G14" s="28">
        <v>10000</v>
      </c>
      <c r="H14" s="21">
        <v>1000</v>
      </c>
      <c r="I14" s="21">
        <f>G14*H14</f>
        <v>10000000</v>
      </c>
      <c r="J14" s="13" t="s">
        <v>16</v>
      </c>
      <c r="K14" s="20">
        <v>0</v>
      </c>
      <c r="L14" s="20">
        <v>0</v>
      </c>
      <c r="M14" s="20">
        <f t="shared" si="1"/>
        <v>1175</v>
      </c>
      <c r="N14" s="20">
        <f t="shared" si="1"/>
        <v>11750000</v>
      </c>
      <c r="O14" s="12"/>
    </row>
    <row r="15" spans="1:15" x14ac:dyDescent="0.3">
      <c r="A15" s="23">
        <v>10</v>
      </c>
      <c r="B15" s="17" t="s">
        <v>51</v>
      </c>
      <c r="C15" s="18" t="s">
        <v>52</v>
      </c>
      <c r="D15" s="24" t="s">
        <v>53</v>
      </c>
      <c r="E15" s="24" t="s">
        <v>19</v>
      </c>
      <c r="F15" s="13" t="s">
        <v>16</v>
      </c>
      <c r="G15" s="26">
        <v>0</v>
      </c>
      <c r="H15" s="20">
        <v>0</v>
      </c>
      <c r="I15" s="20">
        <v>0</v>
      </c>
      <c r="J15" s="25" t="s">
        <v>54</v>
      </c>
      <c r="K15" s="21">
        <v>1000</v>
      </c>
      <c r="L15" s="21">
        <v>10000000</v>
      </c>
      <c r="M15" s="20">
        <f t="shared" si="1"/>
        <v>175</v>
      </c>
      <c r="N15" s="20">
        <f t="shared" si="1"/>
        <v>1750000</v>
      </c>
      <c r="O15" s="12"/>
    </row>
    <row r="16" spans="1:15" x14ac:dyDescent="0.3">
      <c r="A16" s="23">
        <v>11</v>
      </c>
      <c r="B16" s="17" t="s">
        <v>55</v>
      </c>
      <c r="C16" s="18" t="s">
        <v>45</v>
      </c>
      <c r="D16" s="24" t="s">
        <v>56</v>
      </c>
      <c r="E16" s="24" t="s">
        <v>57</v>
      </c>
      <c r="F16" s="13" t="s">
        <v>16</v>
      </c>
      <c r="G16" s="26">
        <v>0</v>
      </c>
      <c r="H16" s="20">
        <v>0</v>
      </c>
      <c r="I16" s="20">
        <v>0</v>
      </c>
      <c r="J16" s="25" t="s">
        <v>58</v>
      </c>
      <c r="K16" s="21">
        <v>100</v>
      </c>
      <c r="L16" s="21">
        <v>1000000</v>
      </c>
      <c r="M16" s="20">
        <f t="shared" si="1"/>
        <v>75</v>
      </c>
      <c r="N16" s="20">
        <f t="shared" si="1"/>
        <v>750000</v>
      </c>
      <c r="O16" s="12"/>
    </row>
    <row r="17" spans="1:15" x14ac:dyDescent="0.3">
      <c r="A17" s="23">
        <v>12</v>
      </c>
      <c r="B17" s="17" t="s">
        <v>59</v>
      </c>
      <c r="C17" s="18" t="s">
        <v>34</v>
      </c>
      <c r="D17" s="24" t="s">
        <v>60</v>
      </c>
      <c r="E17" s="24" t="s">
        <v>57</v>
      </c>
      <c r="F17" s="25" t="s">
        <v>62</v>
      </c>
      <c r="G17" s="28">
        <v>10000</v>
      </c>
      <c r="H17" s="21">
        <v>380</v>
      </c>
      <c r="I17" s="21">
        <f>G17*H17</f>
        <v>3800000</v>
      </c>
      <c r="J17" s="13" t="s">
        <v>16</v>
      </c>
      <c r="K17" s="20">
        <v>0</v>
      </c>
      <c r="L17" s="20">
        <v>0</v>
      </c>
      <c r="M17" s="20">
        <f t="shared" si="1"/>
        <v>455</v>
      </c>
      <c r="N17" s="20">
        <f t="shared" si="1"/>
        <v>4550000</v>
      </c>
      <c r="O17" s="12"/>
    </row>
    <row r="18" spans="1:15" x14ac:dyDescent="0.3">
      <c r="A18" s="23">
        <v>13</v>
      </c>
      <c r="B18" s="17" t="s">
        <v>44</v>
      </c>
      <c r="C18" s="18" t="s">
        <v>39</v>
      </c>
      <c r="D18" s="24" t="s">
        <v>63</v>
      </c>
      <c r="E18" s="24" t="s">
        <v>57</v>
      </c>
      <c r="F18" s="13" t="s">
        <v>16</v>
      </c>
      <c r="G18" s="26">
        <v>0</v>
      </c>
      <c r="H18" s="20">
        <v>0</v>
      </c>
      <c r="I18" s="20">
        <v>0</v>
      </c>
      <c r="J18" s="25" t="s">
        <v>64</v>
      </c>
      <c r="K18" s="21">
        <v>380</v>
      </c>
      <c r="L18" s="21">
        <v>3800000</v>
      </c>
      <c r="M18" s="20">
        <f t="shared" si="1"/>
        <v>75</v>
      </c>
      <c r="N18" s="20">
        <f t="shared" si="1"/>
        <v>750000</v>
      </c>
      <c r="O18" s="12"/>
    </row>
    <row r="19" spans="1:15" ht="31.5" customHeight="1" thickBot="1" x14ac:dyDescent="0.35">
      <c r="A19" s="29" t="s">
        <v>10</v>
      </c>
      <c r="B19" s="30"/>
      <c r="C19" s="30"/>
      <c r="D19" s="30"/>
      <c r="E19" s="30"/>
      <c r="F19" s="19"/>
      <c r="G19" s="22"/>
      <c r="H19" s="22">
        <f>SUM(H6:H18)</f>
        <v>3150</v>
      </c>
      <c r="I19" s="22">
        <f>SUM(I6:I18)</f>
        <v>31500000</v>
      </c>
      <c r="J19" s="22"/>
      <c r="K19" s="22">
        <f>SUM(K6:K18)</f>
        <v>3075</v>
      </c>
      <c r="L19" s="22">
        <f>SUM(L6:L18)</f>
        <v>30750000</v>
      </c>
      <c r="M19" s="22">
        <f>H19-K19</f>
        <v>75</v>
      </c>
      <c r="N19" s="22">
        <f>I19-L19</f>
        <v>750000</v>
      </c>
      <c r="O19" s="11"/>
    </row>
    <row r="21" spans="1:15" x14ac:dyDescent="0.3">
      <c r="M21" s="15"/>
    </row>
    <row r="23" spans="1:15" x14ac:dyDescent="0.3">
      <c r="N23" s="16"/>
      <c r="O23" s="16"/>
    </row>
    <row r="25" spans="1:15" x14ac:dyDescent="0.3">
      <c r="N25" s="15"/>
    </row>
  </sheetData>
  <autoFilter ref="A5:O5"/>
  <mergeCells count="13">
    <mergeCell ref="A19:E19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4" t="s">
        <v>23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ht="17.25" x14ac:dyDescent="0.3">
      <c r="A2" s="35" t="s">
        <v>61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ht="17.25" thickBot="1" x14ac:dyDescent="0.35">
      <c r="A3" s="5"/>
      <c r="B3" s="5"/>
      <c r="C3" s="3"/>
      <c r="G3" s="36" t="s">
        <v>0</v>
      </c>
      <c r="H3" s="36"/>
      <c r="I3" s="36"/>
      <c r="J3" s="36"/>
      <c r="K3" s="36"/>
      <c r="L3" s="36"/>
      <c r="M3" s="36"/>
      <c r="N3" s="36"/>
      <c r="O3" s="36"/>
    </row>
    <row r="4" spans="1:15" ht="23.25" customHeight="1" x14ac:dyDescent="0.3">
      <c r="A4" s="37" t="s">
        <v>1</v>
      </c>
      <c r="B4" s="31" t="s">
        <v>2</v>
      </c>
      <c r="C4" s="31" t="s">
        <v>14</v>
      </c>
      <c r="D4" s="31" t="s">
        <v>17</v>
      </c>
      <c r="E4" s="31" t="s">
        <v>3</v>
      </c>
      <c r="F4" s="40" t="s">
        <v>4</v>
      </c>
      <c r="G4" s="40"/>
      <c r="H4" s="40"/>
      <c r="I4" s="40"/>
      <c r="J4" s="40" t="s">
        <v>5</v>
      </c>
      <c r="K4" s="40"/>
      <c r="L4" s="40"/>
      <c r="M4" s="31" t="s">
        <v>6</v>
      </c>
      <c r="N4" s="31"/>
      <c r="O4" s="32" t="s">
        <v>7</v>
      </c>
    </row>
    <row r="5" spans="1:15" ht="23.25" customHeight="1" x14ac:dyDescent="0.3">
      <c r="A5" s="38"/>
      <c r="B5" s="39"/>
      <c r="C5" s="39"/>
      <c r="D5" s="39"/>
      <c r="E5" s="39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33"/>
    </row>
    <row r="6" spans="1:15" x14ac:dyDescent="0.3">
      <c r="A6" s="23">
        <v>1</v>
      </c>
      <c r="B6" s="17" t="s">
        <v>16</v>
      </c>
      <c r="C6" s="18" t="s">
        <v>16</v>
      </c>
      <c r="D6" s="24" t="s">
        <v>25</v>
      </c>
      <c r="E6" s="24" t="s">
        <v>20</v>
      </c>
      <c r="F6" s="25" t="s">
        <v>16</v>
      </c>
      <c r="G6" s="21">
        <v>9300</v>
      </c>
      <c r="H6" s="21">
        <v>12</v>
      </c>
      <c r="I6" s="21">
        <f>G6*H6</f>
        <v>111600</v>
      </c>
      <c r="J6" s="25"/>
      <c r="K6" s="21">
        <v>0</v>
      </c>
      <c r="L6" s="21">
        <v>0</v>
      </c>
      <c r="M6" s="21">
        <f>H6</f>
        <v>12</v>
      </c>
      <c r="N6" s="21">
        <f>I6</f>
        <v>111600</v>
      </c>
      <c r="O6" s="12"/>
    </row>
    <row r="7" spans="1:15" ht="31.5" customHeight="1" thickBot="1" x14ac:dyDescent="0.35">
      <c r="A7" s="29" t="s">
        <v>10</v>
      </c>
      <c r="B7" s="30"/>
      <c r="C7" s="30"/>
      <c r="D7" s="30"/>
      <c r="E7" s="30"/>
      <c r="F7" s="27"/>
      <c r="G7" s="22"/>
      <c r="H7" s="22">
        <f>SUM(H6:H6)</f>
        <v>12</v>
      </c>
      <c r="I7" s="22">
        <f>SUM(I6:I6)</f>
        <v>111600</v>
      </c>
      <c r="J7" s="22"/>
      <c r="K7" s="22">
        <f>SUM(K6:K6)</f>
        <v>0</v>
      </c>
      <c r="L7" s="22">
        <f>SUM(L6:L6)</f>
        <v>0</v>
      </c>
      <c r="M7" s="22">
        <f>H7-K7</f>
        <v>12</v>
      </c>
      <c r="N7" s="22">
        <f>I7-L7</f>
        <v>111600</v>
      </c>
      <c r="O7" s="11"/>
    </row>
    <row r="9" spans="1:15" x14ac:dyDescent="0.3">
      <c r="M9" s="15"/>
    </row>
    <row r="11" spans="1:15" x14ac:dyDescent="0.3">
      <c r="N11" s="16"/>
      <c r="O11" s="16"/>
    </row>
    <row r="13" spans="1:15" x14ac:dyDescent="0.3">
      <c r="N13" s="15"/>
    </row>
  </sheetData>
  <autoFilter ref="A5:O5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온누리상품권</vt:lpstr>
      <vt:lpstr>문화상품권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2020-02-18T00:49:04Z</cp:lastPrinted>
  <dcterms:created xsi:type="dcterms:W3CDTF">2014-04-03T02:30:06Z</dcterms:created>
  <dcterms:modified xsi:type="dcterms:W3CDTF">2021-07-28T05:00:40Z</dcterms:modified>
</cp:coreProperties>
</file>