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  <sheet name="기프트카드" sheetId="7" r:id="rId3"/>
    <sheet name="모바일" sheetId="8" r:id="rId4"/>
  </sheets>
  <definedNames>
    <definedName name="_xlnm._FilterDatabase" localSheetId="2" hidden="1">기프트카드!$A$5:$O$5</definedName>
    <definedName name="_xlnm._FilterDatabase" localSheetId="3" hidden="1">모바일!$A$5:$O$5</definedName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I34" i="3" l="1"/>
  <c r="L34" i="3"/>
  <c r="K34" i="3"/>
  <c r="H34" i="3"/>
  <c r="M32" i="3"/>
  <c r="M33" i="3" s="1"/>
  <c r="N32" i="3"/>
  <c r="N33" i="3" s="1"/>
  <c r="M34" i="3" l="1"/>
  <c r="M29" i="3"/>
  <c r="M30" i="3" s="1"/>
  <c r="M31" i="3" s="1"/>
  <c r="N29" i="3"/>
  <c r="N30" i="3"/>
  <c r="N31" i="3" s="1"/>
  <c r="N28" i="3"/>
  <c r="M28" i="3"/>
  <c r="I6" i="8" l="1"/>
  <c r="I7" i="8" s="1"/>
  <c r="L7" i="8"/>
  <c r="K7" i="8"/>
  <c r="H7" i="8"/>
  <c r="M6" i="8"/>
  <c r="N27" i="3"/>
  <c r="M27" i="3"/>
  <c r="N26" i="3"/>
  <c r="M26" i="3"/>
  <c r="N25" i="3"/>
  <c r="M25" i="3"/>
  <c r="N24" i="3"/>
  <c r="M24" i="3"/>
  <c r="M23" i="3"/>
  <c r="N23" i="3"/>
  <c r="M22" i="3"/>
  <c r="N22" i="3"/>
  <c r="N7" i="8" l="1"/>
  <c r="M7" i="8"/>
  <c r="N6" i="8"/>
  <c r="N6" i="7"/>
  <c r="M6" i="7"/>
  <c r="L7" i="7"/>
  <c r="K7" i="7"/>
  <c r="H7" i="7"/>
  <c r="M7" i="7" s="1"/>
  <c r="I6" i="7"/>
  <c r="I7" i="7" s="1"/>
  <c r="N7" i="7" l="1"/>
  <c r="I6" i="3" l="1"/>
  <c r="N34" i="3" l="1"/>
  <c r="L7" i="5"/>
  <c r="K7" i="5"/>
  <c r="M7" i="5" s="1"/>
  <c r="H7" i="5"/>
  <c r="M6" i="5"/>
  <c r="I6" i="5"/>
  <c r="I7" i="5" s="1"/>
  <c r="N7" i="5" s="1"/>
  <c r="N6" i="5" l="1"/>
  <c r="M6" i="3" l="1"/>
  <c r="M7" i="3" l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N6" i="3"/>
  <c r="N7" i="3" l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</calcChain>
</file>

<file path=xl/sharedStrings.xml><?xml version="1.0" encoding="utf-8"?>
<sst xmlns="http://schemas.openxmlformats.org/spreadsheetml/2006/main" count="273" uniqueCount="98">
  <si>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</si>
  <si>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</si>
  <si>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</si>
  <si>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</si>
  <si>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</si>
  <si>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</si>
  <si>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</si>
  <si>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</si>
  <si>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</si>
  <si>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</si>
  <si>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</si>
  <si>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</si>
  <si>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</si>
  <si>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</si>
  <si>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</si>
  <si>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</si>
  <si>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</si>
  <si>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</si>
  <si>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</si>
  <si>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</si>
  <si>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</si>
  <si>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</si>
  <si>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</si>
  <si>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</si>
  <si>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</si>
  <si>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</si>
  <si>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</si>
  <si>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</si>
  <si>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</si>
  <si>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경:포상비</t>
    <phoneticPr fontId="3" type="noConversion"/>
  </si>
  <si>
    <t>온누리</t>
    <phoneticPr fontId="3" type="noConversion"/>
  </si>
  <si>
    <t>합  계</t>
    <phoneticPr fontId="3" type="noConversion"/>
  </si>
  <si>
    <t>2021년도 잔량 이월</t>
    <phoneticPr fontId="3" type="noConversion"/>
  </si>
  <si>
    <t>우수 처분요구서 경진대회</t>
    <phoneticPr fontId="3" type="noConversion"/>
  </si>
  <si>
    <t>2022.01.20</t>
    <phoneticPr fontId="3" type="noConversion"/>
  </si>
  <si>
    <t>2022년 구매</t>
    <phoneticPr fontId="3" type="noConversion"/>
  </si>
  <si>
    <t>2022.01.28</t>
    <phoneticPr fontId="3" type="noConversion"/>
  </si>
  <si>
    <t>2022.02.23</t>
    <phoneticPr fontId="3" type="noConversion"/>
  </si>
  <si>
    <t>금융기획실</t>
    <phoneticPr fontId="3" type="noConversion"/>
  </si>
  <si>
    <t>개인보증처</t>
    <phoneticPr fontId="3" type="noConversion"/>
  </si>
  <si>
    <t>사:포상비</t>
    <phoneticPr fontId="3" type="noConversion"/>
  </si>
  <si>
    <t>개런티마스터 포상</t>
    <phoneticPr fontId="3" type="noConversion"/>
  </si>
  <si>
    <t>2022.02.24</t>
    <phoneticPr fontId="3" type="noConversion"/>
  </si>
  <si>
    <t>감사우수사례선정 및 청렴정책참여도 우수 포상</t>
    <phoneticPr fontId="3" type="noConversion"/>
  </si>
  <si>
    <t>정보보안센터</t>
    <phoneticPr fontId="3" type="noConversion"/>
  </si>
  <si>
    <t>사내해킹 메일 발송행사</t>
    <phoneticPr fontId="3" type="noConversion"/>
  </si>
  <si>
    <t>2022.03.23</t>
    <phoneticPr fontId="3" type="noConversion"/>
  </si>
  <si>
    <t>2022.04.18</t>
    <phoneticPr fontId="3" type="noConversion"/>
  </si>
  <si>
    <t>기획조정실</t>
    <phoneticPr fontId="3" type="noConversion"/>
  </si>
  <si>
    <t>21년 예산성과급 지급</t>
    <phoneticPr fontId="3" type="noConversion"/>
  </si>
  <si>
    <t>경영지원처</t>
    <phoneticPr fontId="3" type="noConversion"/>
  </si>
  <si>
    <t>HUG인권경영 우수아이디어 포상</t>
    <phoneticPr fontId="3" type="noConversion"/>
  </si>
  <si>
    <t>2022.04.29</t>
    <phoneticPr fontId="3" type="noConversion"/>
  </si>
  <si>
    <t>1분기 우수부서 포상</t>
    <phoneticPr fontId="3" type="noConversion"/>
  </si>
  <si>
    <t>2022.05.11</t>
    <phoneticPr fontId="3" type="noConversion"/>
  </si>
  <si>
    <t>2022.05.12</t>
    <phoneticPr fontId="3" type="noConversion"/>
  </si>
  <si>
    <t>상품권 구매 및 사용내역(기프트카드)</t>
    <phoneticPr fontId="3" type="noConversion"/>
  </si>
  <si>
    <t>ESG경영처</t>
    <phoneticPr fontId="3" type="noConversion"/>
  </si>
  <si>
    <t>사:행사비</t>
    <phoneticPr fontId="3" type="noConversion"/>
  </si>
  <si>
    <t>ESG경영 신규 실천과제 발굴 행사</t>
    <phoneticPr fontId="3" type="noConversion"/>
  </si>
  <si>
    <t>기프트카드</t>
    <phoneticPr fontId="3" type="noConversion"/>
  </si>
  <si>
    <t>2022.05.31</t>
    <phoneticPr fontId="3" type="noConversion"/>
  </si>
  <si>
    <t>2022.06.24</t>
    <phoneticPr fontId="3" type="noConversion"/>
  </si>
  <si>
    <t>공공기관 고객만족도 향상 포상</t>
    <phoneticPr fontId="3" type="noConversion"/>
  </si>
  <si>
    <t>급여성복리비</t>
    <phoneticPr fontId="3" type="noConversion"/>
  </si>
  <si>
    <t>창립기념일 포상</t>
    <phoneticPr fontId="3" type="noConversion"/>
  </si>
  <si>
    <t>2022.06.29</t>
    <phoneticPr fontId="3" type="noConversion"/>
  </si>
  <si>
    <t>준법지원실</t>
    <phoneticPr fontId="3" type="noConversion"/>
  </si>
  <si>
    <t>제1회 윤리인권 퀴즈대회 포상</t>
    <phoneticPr fontId="3" type="noConversion"/>
  </si>
  <si>
    <t>2022.07.21</t>
    <phoneticPr fontId="3" type="noConversion"/>
  </si>
  <si>
    <t>경영지원처</t>
    <phoneticPr fontId="3" type="noConversion"/>
  </si>
  <si>
    <t>기금예수금</t>
    <phoneticPr fontId="3" type="noConversion"/>
  </si>
  <si>
    <t>2022.07.26</t>
    <phoneticPr fontId="3" type="noConversion"/>
  </si>
  <si>
    <t>ICT추진실</t>
    <phoneticPr fontId="3" type="noConversion"/>
  </si>
  <si>
    <t>모바일보증 어플 네이밍 공모전</t>
    <phoneticPr fontId="3" type="noConversion"/>
  </si>
  <si>
    <t>2022.07.28</t>
    <phoneticPr fontId="3" type="noConversion"/>
  </si>
  <si>
    <t>홍보실</t>
    <phoneticPr fontId="3" type="noConversion"/>
  </si>
  <si>
    <t>이전 공공기관 협의회 사회공헌</t>
    <phoneticPr fontId="3" type="noConversion"/>
  </si>
  <si>
    <t>2022.07.29</t>
    <phoneticPr fontId="3" type="noConversion"/>
  </si>
  <si>
    <t>기금관리실</t>
    <phoneticPr fontId="3" type="noConversion"/>
  </si>
  <si>
    <t>기금대출사후관리 공모전</t>
    <phoneticPr fontId="3" type="noConversion"/>
  </si>
  <si>
    <t>상품권 구매 및 사용내역(모바일)</t>
    <phoneticPr fontId="3" type="noConversion"/>
  </si>
  <si>
    <t>ICT추진실</t>
    <phoneticPr fontId="3" type="noConversion"/>
  </si>
  <si>
    <t>모바일보증 어플 네이밍 공모전</t>
    <phoneticPr fontId="3" type="noConversion"/>
  </si>
  <si>
    <t>모바일</t>
    <phoneticPr fontId="3" type="noConversion"/>
  </si>
  <si>
    <t>2022.07.28</t>
    <phoneticPr fontId="3" type="noConversion"/>
  </si>
  <si>
    <t>2022.08.03</t>
    <phoneticPr fontId="3" type="noConversion"/>
  </si>
  <si>
    <t>2분기 전사전략회의 우수부서 포상</t>
    <phoneticPr fontId="3" type="noConversion"/>
  </si>
  <si>
    <t>2022.08.12</t>
    <phoneticPr fontId="3" type="noConversion"/>
  </si>
  <si>
    <t>창립기념일 포상 반납</t>
    <phoneticPr fontId="3" type="noConversion"/>
  </si>
  <si>
    <t>2022.08.22</t>
    <phoneticPr fontId="3" type="noConversion"/>
  </si>
  <si>
    <t>2022.08.26</t>
    <phoneticPr fontId="3" type="noConversion"/>
  </si>
  <si>
    <t>2022년 개인정보 퀴즈대회 우수부서 포상</t>
    <phoneticPr fontId="3" type="noConversion"/>
  </si>
  <si>
    <t>(2022.09.30. 기준)</t>
    <phoneticPr fontId="3" type="noConversion"/>
  </si>
  <si>
    <t>기금대출사후관리 공모전 포상 반납</t>
    <phoneticPr fontId="3" type="noConversion"/>
  </si>
  <si>
    <t>2022.09.05</t>
    <phoneticPr fontId="3" type="noConversion"/>
  </si>
  <si>
    <t>CS개선아이디어 공모 우수부서 포상</t>
    <phoneticPr fontId="3" type="noConversion"/>
  </si>
  <si>
    <t>2022.09.30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</si>
</sst>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0"/>
  <sheetViews>
    <sheetView showGridLines="0" tabSelected="1" zoomScale="85" zoomScaleNormal="85" workbookViewId="0">
      <pane ySplit="5" topLeftCell="A12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93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5"/>
    </row>
    <row r="6" spans="1:15" x14ac:dyDescent="0.3">
      <c r="A6" s="6">
        <v>1</v>
      </c>
      <c r="B6" s="4" t="s">
        <v>16</v>
      </c>
      <c r="C6" s="2" t="s">
        <v>16</v>
      </c>
      <c r="D6" s="14" t="s">
        <v>32</v>
      </c>
      <c r="E6" s="14" t="s">
        <v>19</v>
      </c>
      <c r="F6" s="13" t="s">
        <v>16</v>
      </c>
      <c r="G6" s="19">
        <v>10000</v>
      </c>
      <c r="H6" s="19">
        <v>25</v>
      </c>
      <c r="I6" s="20">
        <f>G6*H6</f>
        <v>250000</v>
      </c>
      <c r="J6" s="13" t="s">
        <v>18</v>
      </c>
      <c r="K6" s="19">
        <v>0</v>
      </c>
      <c r="L6" s="19">
        <v>0</v>
      </c>
      <c r="M6" s="19">
        <f>H6</f>
        <v>25</v>
      </c>
      <c r="N6" s="19">
        <f>I6</f>
        <v>250000</v>
      </c>
      <c r="O6" s="7"/>
    </row>
    <row r="7" spans="1:15" x14ac:dyDescent="0.3">
      <c r="A7" s="22">
        <v>2</v>
      </c>
      <c r="B7" s="17" t="s">
        <v>25</v>
      </c>
      <c r="C7" s="18" t="s">
        <v>29</v>
      </c>
      <c r="D7" s="14" t="s">
        <v>33</v>
      </c>
      <c r="E7" s="14" t="s">
        <v>21</v>
      </c>
      <c r="F7" s="13" t="s">
        <v>34</v>
      </c>
      <c r="G7" s="25">
        <v>10000</v>
      </c>
      <c r="H7" s="19">
        <v>80</v>
      </c>
      <c r="I7" s="19">
        <v>800000</v>
      </c>
      <c r="J7" s="13" t="s">
        <v>34</v>
      </c>
      <c r="K7" s="19">
        <v>80</v>
      </c>
      <c r="L7" s="19">
        <v>800000</v>
      </c>
      <c r="M7" s="19">
        <f>M6-K7+H7</f>
        <v>25</v>
      </c>
      <c r="N7" s="19">
        <f>N6-L7+I7</f>
        <v>250000</v>
      </c>
      <c r="O7" s="12"/>
    </row>
    <row r="8" spans="1:15" x14ac:dyDescent="0.3">
      <c r="A8" s="6">
        <v>3</v>
      </c>
      <c r="B8" s="17" t="s">
        <v>27</v>
      </c>
      <c r="C8" s="18" t="s">
        <v>28</v>
      </c>
      <c r="D8" s="23" t="s">
        <v>35</v>
      </c>
      <c r="E8" s="23" t="s">
        <v>26</v>
      </c>
      <c r="F8" s="24" t="s">
        <v>36</v>
      </c>
      <c r="G8" s="27">
        <v>10000</v>
      </c>
      <c r="H8" s="20">
        <v>750</v>
      </c>
      <c r="I8" s="20">
        <v>7500000</v>
      </c>
      <c r="J8" s="13" t="s">
        <v>16</v>
      </c>
      <c r="K8" s="19">
        <v>0</v>
      </c>
      <c r="L8" s="19">
        <v>0</v>
      </c>
      <c r="M8" s="19">
        <f>M7-K8+H8</f>
        <v>775</v>
      </c>
      <c r="N8" s="19">
        <f t="shared" ref="N8:N16" si="0">N7-L8+I8</f>
        <v>7750000</v>
      </c>
      <c r="O8" s="12"/>
    </row>
    <row r="9" spans="1:15" x14ac:dyDescent="0.3">
      <c r="A9" s="22">
        <v>4</v>
      </c>
      <c r="B9" s="17" t="s">
        <v>25</v>
      </c>
      <c r="C9" s="18" t="s">
        <v>24</v>
      </c>
      <c r="D9" s="23" t="s">
        <v>43</v>
      </c>
      <c r="E9" s="23" t="s">
        <v>19</v>
      </c>
      <c r="F9" s="13" t="s">
        <v>16</v>
      </c>
      <c r="G9" s="25">
        <v>0</v>
      </c>
      <c r="H9" s="19">
        <v>0</v>
      </c>
      <c r="I9" s="19">
        <v>0</v>
      </c>
      <c r="J9" s="24" t="s">
        <v>36</v>
      </c>
      <c r="K9" s="20">
        <v>750</v>
      </c>
      <c r="L9" s="20">
        <v>7500000</v>
      </c>
      <c r="M9" s="19">
        <f t="shared" ref="M9:M12" si="1">M8-K9+H9</f>
        <v>25</v>
      </c>
      <c r="N9" s="19">
        <f t="shared" si="0"/>
        <v>250000</v>
      </c>
      <c r="O9" s="12"/>
    </row>
    <row r="10" spans="1:15" x14ac:dyDescent="0.3">
      <c r="A10" s="6">
        <v>5</v>
      </c>
      <c r="B10" s="17" t="s">
        <v>27</v>
      </c>
      <c r="C10" s="18" t="s">
        <v>28</v>
      </c>
      <c r="D10" s="23" t="s">
        <v>35</v>
      </c>
      <c r="E10" s="23" t="s">
        <v>19</v>
      </c>
      <c r="F10" s="13" t="s">
        <v>37</v>
      </c>
      <c r="G10" s="25">
        <v>10000</v>
      </c>
      <c r="H10" s="19">
        <v>1000</v>
      </c>
      <c r="I10" s="19">
        <v>10000000</v>
      </c>
      <c r="J10" s="13" t="s">
        <v>16</v>
      </c>
      <c r="K10" s="19">
        <v>0</v>
      </c>
      <c r="L10" s="19">
        <v>0</v>
      </c>
      <c r="M10" s="19">
        <f t="shared" si="1"/>
        <v>1025</v>
      </c>
      <c r="N10" s="19">
        <f t="shared" si="0"/>
        <v>10250000</v>
      </c>
      <c r="O10" s="12"/>
    </row>
    <row r="11" spans="1:15" x14ac:dyDescent="0.3">
      <c r="A11" s="22">
        <v>6</v>
      </c>
      <c r="B11" s="17" t="s">
        <v>38</v>
      </c>
      <c r="C11" s="18" t="s">
        <v>40</v>
      </c>
      <c r="D11" s="23" t="s">
        <v>41</v>
      </c>
      <c r="E11" s="23" t="s">
        <v>19</v>
      </c>
      <c r="F11" s="13" t="s">
        <v>16</v>
      </c>
      <c r="G11" s="25">
        <v>0</v>
      </c>
      <c r="H11" s="19">
        <v>0</v>
      </c>
      <c r="I11" s="19">
        <v>0</v>
      </c>
      <c r="J11" s="13" t="s">
        <v>42</v>
      </c>
      <c r="K11" s="19">
        <v>640</v>
      </c>
      <c r="L11" s="19">
        <v>6400000</v>
      </c>
      <c r="M11" s="19">
        <f t="shared" si="1"/>
        <v>385</v>
      </c>
      <c r="N11" s="19">
        <f t="shared" si="0"/>
        <v>3850000</v>
      </c>
      <c r="O11" s="12"/>
    </row>
    <row r="12" spans="1:15" x14ac:dyDescent="0.3">
      <c r="A12" s="6">
        <v>7</v>
      </c>
      <c r="B12" s="17" t="s">
        <v>39</v>
      </c>
      <c r="C12" s="18" t="s">
        <v>40</v>
      </c>
      <c r="D12" s="23" t="s">
        <v>41</v>
      </c>
      <c r="E12" s="23" t="s">
        <v>30</v>
      </c>
      <c r="F12" s="13" t="s">
        <v>16</v>
      </c>
      <c r="G12" s="25">
        <v>0</v>
      </c>
      <c r="H12" s="19">
        <v>0</v>
      </c>
      <c r="I12" s="19">
        <v>0</v>
      </c>
      <c r="J12" s="24" t="s">
        <v>42</v>
      </c>
      <c r="K12" s="20">
        <v>360</v>
      </c>
      <c r="L12" s="20">
        <v>3600000</v>
      </c>
      <c r="M12" s="19">
        <f t="shared" si="1"/>
        <v>25</v>
      </c>
      <c r="N12" s="19">
        <f>N11-L12+I12</f>
        <v>250000</v>
      </c>
      <c r="O12" s="12"/>
    </row>
    <row r="13" spans="1:15" x14ac:dyDescent="0.3">
      <c r="A13" s="22">
        <v>8</v>
      </c>
      <c r="B13" s="17" t="s">
        <v>44</v>
      </c>
      <c r="C13" s="18" t="s">
        <v>40</v>
      </c>
      <c r="D13" s="23" t="s">
        <v>45</v>
      </c>
      <c r="E13" s="23" t="s">
        <v>19</v>
      </c>
      <c r="F13" s="24" t="s">
        <v>46</v>
      </c>
      <c r="G13" s="27">
        <v>10000</v>
      </c>
      <c r="H13" s="20">
        <v>100</v>
      </c>
      <c r="I13" s="20">
        <v>1000000</v>
      </c>
      <c r="J13" s="24" t="s">
        <v>46</v>
      </c>
      <c r="K13" s="20">
        <v>100</v>
      </c>
      <c r="L13" s="20">
        <v>1000000</v>
      </c>
      <c r="M13" s="19">
        <f t="shared" ref="M13:M18" si="2">M12-K13+H13</f>
        <v>25</v>
      </c>
      <c r="N13" s="19">
        <f t="shared" si="0"/>
        <v>250000</v>
      </c>
      <c r="O13" s="12"/>
    </row>
    <row r="14" spans="1:15" x14ac:dyDescent="0.3">
      <c r="A14" s="6">
        <v>9</v>
      </c>
      <c r="B14" s="17" t="s">
        <v>27</v>
      </c>
      <c r="C14" s="18" t="s">
        <v>28</v>
      </c>
      <c r="D14" s="23" t="s">
        <v>35</v>
      </c>
      <c r="E14" s="23" t="s">
        <v>19</v>
      </c>
      <c r="F14" s="24" t="s">
        <v>47</v>
      </c>
      <c r="G14" s="27">
        <v>10000</v>
      </c>
      <c r="H14" s="20">
        <v>600</v>
      </c>
      <c r="I14" s="20">
        <v>6000000</v>
      </c>
      <c r="J14" s="13" t="s">
        <v>16</v>
      </c>
      <c r="K14" s="19">
        <v>0</v>
      </c>
      <c r="L14" s="19">
        <v>0</v>
      </c>
      <c r="M14" s="19">
        <f t="shared" si="2"/>
        <v>625</v>
      </c>
      <c r="N14" s="19">
        <f t="shared" si="0"/>
        <v>6250000</v>
      </c>
      <c r="O14" s="12"/>
    </row>
    <row r="15" spans="1:15" x14ac:dyDescent="0.3">
      <c r="A15" s="22">
        <v>10</v>
      </c>
      <c r="B15" s="17" t="s">
        <v>48</v>
      </c>
      <c r="C15" s="18" t="s">
        <v>29</v>
      </c>
      <c r="D15" s="23" t="s">
        <v>49</v>
      </c>
      <c r="E15" s="23" t="s">
        <v>19</v>
      </c>
      <c r="F15" s="13" t="s">
        <v>16</v>
      </c>
      <c r="G15" s="25">
        <v>0</v>
      </c>
      <c r="H15" s="19">
        <v>0</v>
      </c>
      <c r="I15" s="19">
        <v>0</v>
      </c>
      <c r="J15" s="24" t="s">
        <v>47</v>
      </c>
      <c r="K15" s="20">
        <v>600</v>
      </c>
      <c r="L15" s="20">
        <v>6000000</v>
      </c>
      <c r="M15" s="19">
        <f t="shared" si="2"/>
        <v>25</v>
      </c>
      <c r="N15" s="19">
        <f t="shared" si="0"/>
        <v>250000</v>
      </c>
      <c r="O15" s="12"/>
    </row>
    <row r="16" spans="1:15" x14ac:dyDescent="0.3">
      <c r="A16" s="6">
        <v>11</v>
      </c>
      <c r="B16" s="17" t="s">
        <v>50</v>
      </c>
      <c r="C16" s="18" t="s">
        <v>29</v>
      </c>
      <c r="D16" s="23" t="s">
        <v>51</v>
      </c>
      <c r="E16" s="23" t="s">
        <v>19</v>
      </c>
      <c r="F16" s="24" t="s">
        <v>52</v>
      </c>
      <c r="G16" s="27">
        <v>10000</v>
      </c>
      <c r="H16" s="20">
        <v>30</v>
      </c>
      <c r="I16" s="20">
        <v>300000</v>
      </c>
      <c r="J16" s="24" t="s">
        <v>52</v>
      </c>
      <c r="K16" s="20">
        <v>30</v>
      </c>
      <c r="L16" s="20">
        <v>300000</v>
      </c>
      <c r="M16" s="19">
        <f t="shared" si="2"/>
        <v>25</v>
      </c>
      <c r="N16" s="19">
        <f t="shared" si="0"/>
        <v>250000</v>
      </c>
      <c r="O16" s="12"/>
    </row>
    <row r="17" spans="1:15" x14ac:dyDescent="0.3">
      <c r="A17" s="22">
        <v>12</v>
      </c>
      <c r="B17" s="17" t="s">
        <v>27</v>
      </c>
      <c r="C17" s="18" t="s">
        <v>40</v>
      </c>
      <c r="D17" s="23" t="s">
        <v>35</v>
      </c>
      <c r="E17" s="23" t="s">
        <v>19</v>
      </c>
      <c r="F17" s="24" t="s">
        <v>54</v>
      </c>
      <c r="G17" s="27">
        <v>10000</v>
      </c>
      <c r="H17" s="20">
        <v>450</v>
      </c>
      <c r="I17" s="20">
        <v>4500000</v>
      </c>
      <c r="J17" s="13" t="s">
        <v>16</v>
      </c>
      <c r="K17" s="19">
        <v>0</v>
      </c>
      <c r="L17" s="19">
        <v>0</v>
      </c>
      <c r="M17" s="19">
        <f t="shared" si="2"/>
        <v>475</v>
      </c>
      <c r="N17" s="19">
        <f t="shared" ref="N17:N18" si="3">N16-L17+I17</f>
        <v>4750000</v>
      </c>
      <c r="O17" s="12"/>
    </row>
    <row r="18" spans="1:15" x14ac:dyDescent="0.3">
      <c r="A18" s="6">
        <v>13</v>
      </c>
      <c r="B18" s="17" t="s">
        <v>48</v>
      </c>
      <c r="C18" s="18" t="s">
        <v>40</v>
      </c>
      <c r="D18" s="23" t="s">
        <v>53</v>
      </c>
      <c r="E18" s="23" t="s">
        <v>19</v>
      </c>
      <c r="F18" s="13" t="s">
        <v>16</v>
      </c>
      <c r="G18" s="25">
        <v>0</v>
      </c>
      <c r="H18" s="19">
        <v>0</v>
      </c>
      <c r="I18" s="19">
        <v>0</v>
      </c>
      <c r="J18" s="24" t="s">
        <v>55</v>
      </c>
      <c r="K18" s="20">
        <v>450</v>
      </c>
      <c r="L18" s="20">
        <v>4500000</v>
      </c>
      <c r="M18" s="19">
        <f t="shared" si="2"/>
        <v>25</v>
      </c>
      <c r="N18" s="19">
        <f t="shared" si="3"/>
        <v>250000</v>
      </c>
      <c r="O18" s="12"/>
    </row>
    <row r="19" spans="1:15" x14ac:dyDescent="0.3">
      <c r="A19" s="22">
        <v>14</v>
      </c>
      <c r="B19" s="17" t="s">
        <v>27</v>
      </c>
      <c r="C19" s="18" t="s">
        <v>40</v>
      </c>
      <c r="D19" s="23" t="s">
        <v>35</v>
      </c>
      <c r="E19" s="23" t="s">
        <v>19</v>
      </c>
      <c r="F19" s="24" t="s">
        <v>62</v>
      </c>
      <c r="G19" s="27">
        <v>10000</v>
      </c>
      <c r="H19" s="20">
        <v>330</v>
      </c>
      <c r="I19" s="20">
        <v>3300000</v>
      </c>
      <c r="J19" s="13" t="s">
        <v>16</v>
      </c>
      <c r="K19" s="19">
        <v>0</v>
      </c>
      <c r="L19" s="19">
        <v>0</v>
      </c>
      <c r="M19" s="19">
        <f t="shared" ref="M19:M20" si="4">M18-K19+H19</f>
        <v>355</v>
      </c>
      <c r="N19" s="19">
        <f t="shared" ref="N19:N20" si="5">N18-L19+I19</f>
        <v>3550000</v>
      </c>
      <c r="O19" s="12"/>
    </row>
    <row r="20" spans="1:15" x14ac:dyDescent="0.3">
      <c r="A20" s="6">
        <v>15</v>
      </c>
      <c r="B20" s="17" t="s">
        <v>38</v>
      </c>
      <c r="C20" s="18" t="s">
        <v>40</v>
      </c>
      <c r="D20" s="23" t="s">
        <v>63</v>
      </c>
      <c r="E20" s="23" t="s">
        <v>19</v>
      </c>
      <c r="F20" s="13" t="s">
        <v>16</v>
      </c>
      <c r="G20" s="25">
        <v>0</v>
      </c>
      <c r="H20" s="19">
        <v>0</v>
      </c>
      <c r="I20" s="19">
        <v>0</v>
      </c>
      <c r="J20" s="24" t="s">
        <v>62</v>
      </c>
      <c r="K20" s="20">
        <v>330</v>
      </c>
      <c r="L20" s="20">
        <v>3300000</v>
      </c>
      <c r="M20" s="19">
        <f t="shared" si="4"/>
        <v>25</v>
      </c>
      <c r="N20" s="19">
        <f t="shared" si="5"/>
        <v>250000</v>
      </c>
      <c r="O20" s="12"/>
    </row>
    <row r="21" spans="1:15" x14ac:dyDescent="0.3">
      <c r="A21" s="22">
        <v>16</v>
      </c>
      <c r="B21" s="17" t="s">
        <v>27</v>
      </c>
      <c r="C21" s="18" t="s">
        <v>64</v>
      </c>
      <c r="D21" s="23" t="s">
        <v>65</v>
      </c>
      <c r="E21" s="23" t="s">
        <v>19</v>
      </c>
      <c r="F21" s="24" t="s">
        <v>66</v>
      </c>
      <c r="G21" s="27">
        <v>10000</v>
      </c>
      <c r="H21" s="20">
        <v>15600</v>
      </c>
      <c r="I21" s="20">
        <v>156000000</v>
      </c>
      <c r="J21" s="24" t="s">
        <v>66</v>
      </c>
      <c r="K21" s="20">
        <v>15600</v>
      </c>
      <c r="L21" s="20">
        <v>156000000</v>
      </c>
      <c r="M21" s="19">
        <f t="shared" ref="M21:M27" si="6">M20-K21+H21</f>
        <v>25</v>
      </c>
      <c r="N21" s="19">
        <f t="shared" ref="N21" si="7">N20-L21+I21</f>
        <v>250000</v>
      </c>
      <c r="O21" s="12"/>
    </row>
    <row r="22" spans="1:15" x14ac:dyDescent="0.3">
      <c r="A22" s="6">
        <v>17</v>
      </c>
      <c r="B22" s="17" t="s">
        <v>67</v>
      </c>
      <c r="C22" s="18" t="s">
        <v>29</v>
      </c>
      <c r="D22" s="23" t="s">
        <v>68</v>
      </c>
      <c r="E22" s="23" t="s">
        <v>19</v>
      </c>
      <c r="F22" s="13" t="s">
        <v>16</v>
      </c>
      <c r="G22" s="25">
        <v>0</v>
      </c>
      <c r="H22" s="19">
        <v>0</v>
      </c>
      <c r="I22" s="19">
        <v>0</v>
      </c>
      <c r="J22" s="24" t="s">
        <v>69</v>
      </c>
      <c r="K22" s="20">
        <v>20</v>
      </c>
      <c r="L22" s="20">
        <v>200000</v>
      </c>
      <c r="M22" s="19">
        <f t="shared" si="6"/>
        <v>5</v>
      </c>
      <c r="N22" s="19">
        <f t="shared" ref="N22" si="8">N21-L22+I22</f>
        <v>50000</v>
      </c>
      <c r="O22" s="12"/>
    </row>
    <row r="23" spans="1:15" x14ac:dyDescent="0.3">
      <c r="A23" s="22">
        <v>18</v>
      </c>
      <c r="B23" s="17" t="s">
        <v>70</v>
      </c>
      <c r="C23" s="18" t="s">
        <v>71</v>
      </c>
      <c r="D23" s="23" t="s">
        <v>35</v>
      </c>
      <c r="E23" s="23" t="s">
        <v>19</v>
      </c>
      <c r="F23" s="24" t="s">
        <v>72</v>
      </c>
      <c r="G23" s="27">
        <v>10000</v>
      </c>
      <c r="H23" s="20">
        <v>1000</v>
      </c>
      <c r="I23" s="20">
        <v>10000000</v>
      </c>
      <c r="J23" s="13" t="s">
        <v>16</v>
      </c>
      <c r="K23" s="19">
        <v>0</v>
      </c>
      <c r="L23" s="19">
        <v>0</v>
      </c>
      <c r="M23" s="19">
        <f t="shared" si="6"/>
        <v>1005</v>
      </c>
      <c r="N23" s="19">
        <f t="shared" ref="N23:N24" si="9">N22-L23+I23</f>
        <v>10050000</v>
      </c>
      <c r="O23" s="12"/>
    </row>
    <row r="24" spans="1:15" x14ac:dyDescent="0.3">
      <c r="A24" s="6">
        <v>19</v>
      </c>
      <c r="B24" s="17" t="s">
        <v>73</v>
      </c>
      <c r="C24" s="18" t="s">
        <v>40</v>
      </c>
      <c r="D24" s="23" t="s">
        <v>74</v>
      </c>
      <c r="E24" s="23" t="s">
        <v>19</v>
      </c>
      <c r="F24" s="24" t="s">
        <v>75</v>
      </c>
      <c r="G24" s="27">
        <v>10000</v>
      </c>
      <c r="H24" s="20">
        <v>50</v>
      </c>
      <c r="I24" s="20">
        <v>500000</v>
      </c>
      <c r="J24" s="24" t="s">
        <v>75</v>
      </c>
      <c r="K24" s="20">
        <v>50</v>
      </c>
      <c r="L24" s="20">
        <v>500000</v>
      </c>
      <c r="M24" s="19">
        <f t="shared" si="6"/>
        <v>1005</v>
      </c>
      <c r="N24" s="19">
        <f t="shared" si="9"/>
        <v>10050000</v>
      </c>
      <c r="O24" s="12"/>
    </row>
    <row r="25" spans="1:15" x14ac:dyDescent="0.3">
      <c r="A25" s="22">
        <v>20</v>
      </c>
      <c r="B25" s="17" t="s">
        <v>76</v>
      </c>
      <c r="C25" s="18" t="s">
        <v>71</v>
      </c>
      <c r="D25" s="23" t="s">
        <v>77</v>
      </c>
      <c r="E25" s="23" t="s">
        <v>19</v>
      </c>
      <c r="F25" s="13" t="s">
        <v>16</v>
      </c>
      <c r="G25" s="25">
        <v>0</v>
      </c>
      <c r="H25" s="19">
        <v>0</v>
      </c>
      <c r="I25" s="19">
        <v>0</v>
      </c>
      <c r="J25" s="24" t="s">
        <v>75</v>
      </c>
      <c r="K25" s="20">
        <v>1000</v>
      </c>
      <c r="L25" s="20">
        <v>10000000</v>
      </c>
      <c r="M25" s="19">
        <f t="shared" si="6"/>
        <v>5</v>
      </c>
      <c r="N25" s="19">
        <f t="shared" ref="N25:N27" si="10">N24-L25+I25</f>
        <v>50000</v>
      </c>
      <c r="O25" s="12"/>
    </row>
    <row r="26" spans="1:15" x14ac:dyDescent="0.3">
      <c r="A26" s="22">
        <v>21</v>
      </c>
      <c r="B26" s="17" t="s">
        <v>27</v>
      </c>
      <c r="C26" s="18" t="s">
        <v>40</v>
      </c>
      <c r="D26" s="23" t="s">
        <v>35</v>
      </c>
      <c r="E26" s="23" t="s">
        <v>19</v>
      </c>
      <c r="F26" s="24" t="s">
        <v>78</v>
      </c>
      <c r="G26" s="27">
        <v>10000</v>
      </c>
      <c r="H26" s="20">
        <v>180</v>
      </c>
      <c r="I26" s="20">
        <v>1800000</v>
      </c>
      <c r="J26" s="13" t="s">
        <v>16</v>
      </c>
      <c r="K26" s="19">
        <v>0</v>
      </c>
      <c r="L26" s="19">
        <v>0</v>
      </c>
      <c r="M26" s="19">
        <f t="shared" si="6"/>
        <v>185</v>
      </c>
      <c r="N26" s="19">
        <f t="shared" si="10"/>
        <v>1850000</v>
      </c>
      <c r="O26" s="12"/>
    </row>
    <row r="27" spans="1:15" x14ac:dyDescent="0.3">
      <c r="A27" s="22">
        <v>22</v>
      </c>
      <c r="B27" s="17" t="s">
        <v>79</v>
      </c>
      <c r="C27" s="18" t="s">
        <v>40</v>
      </c>
      <c r="D27" s="23" t="s">
        <v>80</v>
      </c>
      <c r="E27" s="23" t="s">
        <v>19</v>
      </c>
      <c r="F27" s="13" t="s">
        <v>16</v>
      </c>
      <c r="G27" s="25">
        <v>0</v>
      </c>
      <c r="H27" s="19">
        <v>0</v>
      </c>
      <c r="I27" s="19">
        <v>0</v>
      </c>
      <c r="J27" s="24" t="s">
        <v>78</v>
      </c>
      <c r="K27" s="20">
        <v>180</v>
      </c>
      <c r="L27" s="20">
        <v>1800000</v>
      </c>
      <c r="M27" s="19">
        <f t="shared" si="6"/>
        <v>5</v>
      </c>
      <c r="N27" s="19">
        <f t="shared" si="10"/>
        <v>50000</v>
      </c>
      <c r="O27" s="12"/>
    </row>
    <row r="28" spans="1:15" x14ac:dyDescent="0.3">
      <c r="A28" s="22">
        <v>23</v>
      </c>
      <c r="B28" s="17" t="s">
        <v>27</v>
      </c>
      <c r="C28" s="18" t="s">
        <v>40</v>
      </c>
      <c r="D28" s="23" t="s">
        <v>35</v>
      </c>
      <c r="E28" s="23" t="s">
        <v>19</v>
      </c>
      <c r="F28" s="24" t="s">
        <v>86</v>
      </c>
      <c r="G28" s="27">
        <v>10000</v>
      </c>
      <c r="H28" s="20">
        <v>200</v>
      </c>
      <c r="I28" s="20">
        <v>2000000</v>
      </c>
      <c r="J28" s="13" t="s">
        <v>16</v>
      </c>
      <c r="K28" s="19">
        <v>0</v>
      </c>
      <c r="L28" s="19">
        <v>0</v>
      </c>
      <c r="M28" s="19">
        <f t="shared" ref="M28" si="11">M27-K28+H28</f>
        <v>205</v>
      </c>
      <c r="N28" s="19">
        <f t="shared" ref="N28" si="12">N27-L28+I28</f>
        <v>2050000</v>
      </c>
      <c r="O28" s="12"/>
    </row>
    <row r="29" spans="1:15" x14ac:dyDescent="0.3">
      <c r="A29" s="22">
        <v>24</v>
      </c>
      <c r="B29" s="17" t="s">
        <v>48</v>
      </c>
      <c r="C29" s="18" t="s">
        <v>40</v>
      </c>
      <c r="D29" s="23" t="s">
        <v>87</v>
      </c>
      <c r="E29" s="23" t="s">
        <v>19</v>
      </c>
      <c r="F29" s="13" t="s">
        <v>16</v>
      </c>
      <c r="G29" s="25">
        <v>0</v>
      </c>
      <c r="H29" s="19">
        <v>0</v>
      </c>
      <c r="I29" s="19">
        <v>0</v>
      </c>
      <c r="J29" s="24" t="s">
        <v>88</v>
      </c>
      <c r="K29" s="20">
        <v>200</v>
      </c>
      <c r="L29" s="20">
        <v>2000000</v>
      </c>
      <c r="M29" s="19">
        <f t="shared" ref="M29:M31" si="13">M28-K29+H29</f>
        <v>5</v>
      </c>
      <c r="N29" s="19">
        <f t="shared" ref="N29:N31" si="14">N28-L29+I29</f>
        <v>50000</v>
      </c>
      <c r="O29" s="12"/>
    </row>
    <row r="30" spans="1:15" x14ac:dyDescent="0.3">
      <c r="A30" s="22">
        <v>25</v>
      </c>
      <c r="B30" s="17" t="s">
        <v>27</v>
      </c>
      <c r="C30" s="18" t="s">
        <v>64</v>
      </c>
      <c r="D30" s="23" t="s">
        <v>89</v>
      </c>
      <c r="E30" s="23" t="s">
        <v>19</v>
      </c>
      <c r="F30" s="24" t="s">
        <v>90</v>
      </c>
      <c r="G30" s="27">
        <v>10000</v>
      </c>
      <c r="H30" s="20">
        <v>30</v>
      </c>
      <c r="I30" s="20">
        <v>300000</v>
      </c>
      <c r="J30" s="13" t="s">
        <v>16</v>
      </c>
      <c r="K30" s="19">
        <v>0</v>
      </c>
      <c r="L30" s="19">
        <v>0</v>
      </c>
      <c r="M30" s="19">
        <f t="shared" si="13"/>
        <v>35</v>
      </c>
      <c r="N30" s="19">
        <f t="shared" si="14"/>
        <v>350000</v>
      </c>
      <c r="O30" s="12"/>
    </row>
    <row r="31" spans="1:15" x14ac:dyDescent="0.3">
      <c r="A31" s="22">
        <v>26</v>
      </c>
      <c r="B31" s="17" t="s">
        <v>73</v>
      </c>
      <c r="C31" s="18" t="s">
        <v>40</v>
      </c>
      <c r="D31" s="23" t="s">
        <v>92</v>
      </c>
      <c r="E31" s="23" t="s">
        <v>19</v>
      </c>
      <c r="F31" s="24" t="s">
        <v>91</v>
      </c>
      <c r="G31" s="27">
        <v>10000</v>
      </c>
      <c r="H31" s="20">
        <v>30</v>
      </c>
      <c r="I31" s="20">
        <v>300000</v>
      </c>
      <c r="J31" s="24" t="s">
        <v>91</v>
      </c>
      <c r="K31" s="20">
        <v>30</v>
      </c>
      <c r="L31" s="20">
        <v>300000</v>
      </c>
      <c r="M31" s="19">
        <f t="shared" si="13"/>
        <v>35</v>
      </c>
      <c r="N31" s="19">
        <f t="shared" si="14"/>
        <v>350000</v>
      </c>
      <c r="O31" s="12"/>
    </row>
    <row r="32" spans="1:15" x14ac:dyDescent="0.3">
      <c r="A32" s="22">
        <v>27</v>
      </c>
      <c r="B32" s="17" t="s">
        <v>79</v>
      </c>
      <c r="C32" s="18" t="s">
        <v>40</v>
      </c>
      <c r="D32" s="23" t="s">
        <v>94</v>
      </c>
      <c r="E32" s="23" t="s">
        <v>19</v>
      </c>
      <c r="F32" s="24" t="s">
        <v>95</v>
      </c>
      <c r="G32" s="27">
        <v>10000</v>
      </c>
      <c r="H32" s="20">
        <v>180</v>
      </c>
      <c r="I32" s="20">
        <v>1800000</v>
      </c>
      <c r="J32" s="13" t="s">
        <v>16</v>
      </c>
      <c r="K32" s="19">
        <v>0</v>
      </c>
      <c r="L32" s="19">
        <v>0</v>
      </c>
      <c r="M32" s="19">
        <f t="shared" ref="M32:M33" si="15">M31-K32+H32</f>
        <v>215</v>
      </c>
      <c r="N32" s="19">
        <f t="shared" ref="N32:N33" si="16">N31-L32+I32</f>
        <v>2150000</v>
      </c>
      <c r="O32" s="12"/>
    </row>
    <row r="33" spans="1:15" x14ac:dyDescent="0.3">
      <c r="A33" s="22">
        <v>28</v>
      </c>
      <c r="B33" s="17" t="s">
        <v>38</v>
      </c>
      <c r="C33" s="18" t="s">
        <v>40</v>
      </c>
      <c r="D33" s="23" t="s">
        <v>96</v>
      </c>
      <c r="E33" s="23" t="s">
        <v>19</v>
      </c>
      <c r="F33" s="13" t="s">
        <v>16</v>
      </c>
      <c r="G33" s="25">
        <v>0</v>
      </c>
      <c r="H33" s="19">
        <v>0</v>
      </c>
      <c r="I33" s="19">
        <v>0</v>
      </c>
      <c r="J33" s="24" t="s">
        <v>97</v>
      </c>
      <c r="K33" s="20">
        <v>200</v>
      </c>
      <c r="L33" s="20">
        <v>2000000</v>
      </c>
      <c r="M33" s="19">
        <f t="shared" si="15"/>
        <v>15</v>
      </c>
      <c r="N33" s="19">
        <f t="shared" si="16"/>
        <v>150000</v>
      </c>
      <c r="O33" s="12"/>
    </row>
    <row r="34" spans="1:15" ht="31.5" customHeight="1" thickBot="1" x14ac:dyDescent="0.35">
      <c r="A34" s="31" t="s">
        <v>31</v>
      </c>
      <c r="B34" s="32"/>
      <c r="C34" s="32"/>
      <c r="D34" s="32"/>
      <c r="E34" s="32"/>
      <c r="F34" s="28"/>
      <c r="G34" s="21"/>
      <c r="H34" s="21">
        <f>SUM(H6:H33)</f>
        <v>20635</v>
      </c>
      <c r="I34" s="21">
        <f>SUM(I6:I33)</f>
        <v>206350000</v>
      </c>
      <c r="J34" s="21"/>
      <c r="K34" s="21">
        <f>SUM(K6:K33)</f>
        <v>20620</v>
      </c>
      <c r="L34" s="21">
        <f>SUM(L6:L33)</f>
        <v>206200000</v>
      </c>
      <c r="M34" s="21">
        <f>H34-K34</f>
        <v>15</v>
      </c>
      <c r="N34" s="21">
        <f>I34-L34</f>
        <v>150000</v>
      </c>
      <c r="O34" s="11"/>
    </row>
    <row r="36" spans="1:15" x14ac:dyDescent="0.3">
      <c r="M36" s="15"/>
    </row>
    <row r="38" spans="1:15" x14ac:dyDescent="0.3">
      <c r="N38" s="16"/>
      <c r="O38" s="16"/>
    </row>
    <row r="40" spans="1:15" x14ac:dyDescent="0.3">
      <c r="N40" s="15"/>
    </row>
  </sheetData>
  <autoFilter ref="A5:O5"/>
  <mergeCells count="13">
    <mergeCell ref="A34:E34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93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22">
        <v>1</v>
      </c>
      <c r="B6" s="17" t="s">
        <v>16</v>
      </c>
      <c r="C6" s="18" t="s">
        <v>16</v>
      </c>
      <c r="D6" s="23" t="s">
        <v>32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31" t="s">
        <v>10</v>
      </c>
      <c r="B7" s="32"/>
      <c r="C7" s="32"/>
      <c r="D7" s="32"/>
      <c r="E7" s="32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2" sqref="A2:O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56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93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22">
        <v>1</v>
      </c>
      <c r="B6" s="17" t="s">
        <v>57</v>
      </c>
      <c r="C6" s="18" t="s">
        <v>58</v>
      </c>
      <c r="D6" s="23" t="s">
        <v>59</v>
      </c>
      <c r="E6" s="23" t="s">
        <v>60</v>
      </c>
      <c r="F6" s="24" t="s">
        <v>61</v>
      </c>
      <c r="G6" s="20">
        <v>10000</v>
      </c>
      <c r="H6" s="20">
        <v>37</v>
      </c>
      <c r="I6" s="20">
        <f>G6*H6</f>
        <v>370000</v>
      </c>
      <c r="J6" s="24" t="s">
        <v>61</v>
      </c>
      <c r="K6" s="20">
        <v>37</v>
      </c>
      <c r="L6" s="20">
        <v>370000</v>
      </c>
      <c r="M6" s="20">
        <f>H6-K6</f>
        <v>0</v>
      </c>
      <c r="N6" s="20">
        <f>I6-L6</f>
        <v>0</v>
      </c>
      <c r="O6" s="12"/>
    </row>
    <row r="7" spans="1:15" ht="31.5" customHeight="1" thickBot="1" x14ac:dyDescent="0.35">
      <c r="A7" s="31" t="s">
        <v>10</v>
      </c>
      <c r="B7" s="32"/>
      <c r="C7" s="32"/>
      <c r="D7" s="32"/>
      <c r="E7" s="32"/>
      <c r="F7" s="29"/>
      <c r="G7" s="21"/>
      <c r="H7" s="21">
        <f>SUM(H6:H6)</f>
        <v>37</v>
      </c>
      <c r="I7" s="21">
        <f>SUM(I6:I6)</f>
        <v>370000</v>
      </c>
      <c r="J7" s="21"/>
      <c r="K7" s="21">
        <f>SUM(K6:K6)</f>
        <v>37</v>
      </c>
      <c r="L7" s="21">
        <f>SUM(L6:L6)</f>
        <v>370000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20" sqref="D20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81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93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22">
        <v>1</v>
      </c>
      <c r="B6" s="17" t="s">
        <v>82</v>
      </c>
      <c r="C6" s="18" t="s">
        <v>40</v>
      </c>
      <c r="D6" s="23" t="s">
        <v>83</v>
      </c>
      <c r="E6" s="23" t="s">
        <v>84</v>
      </c>
      <c r="F6" s="24" t="s">
        <v>85</v>
      </c>
      <c r="G6" s="20">
        <v>7350</v>
      </c>
      <c r="H6" s="20">
        <v>50</v>
      </c>
      <c r="I6" s="20">
        <f>G6*H6</f>
        <v>367500</v>
      </c>
      <c r="J6" s="24" t="s">
        <v>85</v>
      </c>
      <c r="K6" s="20">
        <v>50</v>
      </c>
      <c r="L6" s="20">
        <v>367500</v>
      </c>
      <c r="M6" s="20">
        <f>H6-K6</f>
        <v>0</v>
      </c>
      <c r="N6" s="20">
        <f>I6-L6</f>
        <v>0</v>
      </c>
      <c r="O6" s="12"/>
    </row>
    <row r="7" spans="1:15" ht="31.5" customHeight="1" thickBot="1" x14ac:dyDescent="0.35">
      <c r="A7" s="31" t="s">
        <v>10</v>
      </c>
      <c r="B7" s="32"/>
      <c r="C7" s="32"/>
      <c r="D7" s="32"/>
      <c r="E7" s="32"/>
      <c r="F7" s="30"/>
      <c r="G7" s="21"/>
      <c r="H7" s="21">
        <f>SUM(H6:H6)</f>
        <v>50</v>
      </c>
      <c r="I7" s="21">
        <f>SUM(I6:I6)</f>
        <v>367500</v>
      </c>
      <c r="J7" s="21"/>
      <c r="K7" s="21">
        <f>SUM(K6:K6)</f>
        <v>50</v>
      </c>
      <c r="L7" s="21">
        <f>SUM(L6:L6)</f>
        <v>367500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온누리상품권</vt:lpstr>
      <vt:lpstr>문화상품권</vt:lpstr>
      <vt:lpstr>기프트카드</vt:lpstr>
      <vt:lpstr>모바일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2022-10-28T05:05:11Z</dcterms:modified>
</cp:coreProperties>
</file>