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채권관리실\공매 총괄\25년 1회공매\"/>
    </mc:Choice>
  </mc:AlternateContent>
  <bookViews>
    <workbookView xWindow="4800" yWindow="11085" windowWidth="11400" windowHeight="5130" tabRatio="601" activeTab="4"/>
  </bookViews>
  <sheets>
    <sheet name="지안스건설(주)_진천 2차" sheetId="10" r:id="rId1"/>
    <sheet name="(주)신일" sheetId="9" r:id="rId2"/>
    <sheet name="슈에건설(주)" sheetId="11" r:id="rId3"/>
    <sheet name="(주)엔엠디아산,새천년종합건설(주)" sheetId="4" r:id="rId4"/>
    <sheet name="(주)무들주택, 호림건설(주)" sheetId="6" r:id="rId5"/>
    <sheet name="(주)더유은" sheetId="5" r:id="rId6"/>
    <sheet name="한국건설(주)_광주 신안동" sheetId="7" r:id="rId7"/>
    <sheet name="KPI&amp;H(주)" sheetId="12" r:id="rId8"/>
  </sheets>
  <definedNames>
    <definedName name="_xlnm.Print_Area" localSheetId="5">'(주)더유은'!$A$1:$U$33</definedName>
    <definedName name="_xlnm.Print_Area" localSheetId="4">'(주)무들주택, 호림건설(주)'!$A$1:$U$33</definedName>
    <definedName name="_xlnm.Print_Area" localSheetId="1">'(주)신일'!$A$1:$U$23</definedName>
    <definedName name="_xlnm.Print_Area" localSheetId="3">'(주)엔엠디아산,새천년종합건설(주)'!$A$1:$U$24</definedName>
    <definedName name="_xlnm.Print_Area" localSheetId="7">'KPI&amp;H(주)'!$A$1:$S$26</definedName>
    <definedName name="_xlnm.Print_Area" localSheetId="2">'슈에건설(주)'!$A$1:$U$33</definedName>
    <definedName name="_xlnm.Print_Area" localSheetId="0">'지안스건설(주)_진천 2차'!$A$1:$U$21</definedName>
    <definedName name="_xlnm.Print_Area" localSheetId="6">'한국건설(주)_광주 신안동'!$A$1:$U$23</definedName>
    <definedName name="_xlnm.Print_Titles" localSheetId="5">'(주)더유은'!$4:$5</definedName>
    <definedName name="_xlnm.Print_Titles" localSheetId="4">'(주)무들주택, 호림건설(주)'!$4:$5</definedName>
    <definedName name="_xlnm.Print_Titles" localSheetId="1">'(주)신일'!$4:$5</definedName>
    <definedName name="_xlnm.Print_Titles" localSheetId="3">'(주)엔엠디아산,새천년종합건설(주)'!$4:$5</definedName>
    <definedName name="_xlnm.Print_Titles" localSheetId="7">'KPI&amp;H(주)'!$4:$5</definedName>
    <definedName name="_xlnm.Print_Titles" localSheetId="2">'슈에건설(주)'!$4:$5</definedName>
    <definedName name="_xlnm.Print_Titles" localSheetId="0">'지안스건설(주)_진천 2차'!$4:$5</definedName>
    <definedName name="_xlnm.Print_Titles" localSheetId="6">'한국건설(주)_광주 신안동'!$4:$5</definedName>
  </definedNames>
  <calcPr calcId="162913"/>
</workbook>
</file>

<file path=xl/calcChain.xml><?xml version="1.0" encoding="utf-8"?>
<calcChain xmlns="http://schemas.openxmlformats.org/spreadsheetml/2006/main">
  <c r="K6" i="12" l="1"/>
  <c r="L6" i="12" s="1"/>
  <c r="M6" i="12" s="1"/>
  <c r="N6" i="12" s="1"/>
  <c r="O6" i="12" s="1"/>
  <c r="P6" i="12" s="1"/>
  <c r="R6" i="11" l="1"/>
  <c r="K6" i="11"/>
  <c r="L6" i="11" s="1"/>
  <c r="M6" i="11" l="1"/>
  <c r="K6" i="10"/>
  <c r="L6" i="10" s="1"/>
  <c r="M6" i="10" s="1"/>
  <c r="N6" i="10" s="1"/>
  <c r="O6" i="10" s="1"/>
  <c r="P6" i="10" s="1"/>
  <c r="Q6" i="10" s="1"/>
  <c r="R6" i="10" s="1"/>
  <c r="K6" i="9"/>
  <c r="L6" i="9" s="1"/>
  <c r="M6" i="9" s="1"/>
  <c r="N6" i="9" s="1"/>
  <c r="O6" i="9" s="1"/>
  <c r="P6" i="9" s="1"/>
  <c r="Q6" i="9" s="1"/>
  <c r="R6" i="9" s="1"/>
  <c r="N6" i="11" l="1"/>
  <c r="O6" i="11" s="1"/>
  <c r="P6" i="11" s="1"/>
  <c r="Q6" i="11" s="1"/>
  <c r="K6" i="7"/>
  <c r="L6" i="7" s="1"/>
  <c r="M6" i="7" s="1"/>
  <c r="N6" i="7" s="1"/>
  <c r="O6" i="7" s="1"/>
  <c r="P6" i="7" s="1"/>
  <c r="Q6" i="7" s="1"/>
  <c r="R6" i="7" s="1"/>
  <c r="K6" i="6" l="1"/>
  <c r="L6" i="6" s="1"/>
  <c r="M6" i="6" s="1"/>
  <c r="N6" i="6" s="1"/>
  <c r="O6" i="6" s="1"/>
  <c r="P6" i="6" s="1"/>
  <c r="Q6" i="6" s="1"/>
  <c r="R6" i="6" s="1"/>
  <c r="K6" i="5" l="1"/>
  <c r="L6" i="5" s="1"/>
  <c r="M6" i="5" s="1"/>
  <c r="N6" i="5" s="1"/>
  <c r="O6" i="5" s="1"/>
  <c r="P6" i="5" s="1"/>
  <c r="Q6" i="5" s="1"/>
  <c r="R6" i="5" s="1"/>
  <c r="K6" i="4" l="1"/>
  <c r="L6" i="4" l="1"/>
  <c r="M6" i="4" s="1"/>
  <c r="N6" i="4" l="1"/>
  <c r="O6" i="4" s="1"/>
  <c r="P6" i="4" l="1"/>
  <c r="Q6" i="4" s="1"/>
  <c r="R6" i="4" s="1"/>
</calcChain>
</file>

<file path=xl/comments1.xml><?xml version="1.0" encoding="utf-8"?>
<comments xmlns="http://schemas.openxmlformats.org/spreadsheetml/2006/main">
  <authors>
    <author>HUG</author>
  </authors>
  <commentList>
    <comment ref="R6" authorId="0" shapeId="0">
      <text>
        <r>
          <rPr>
            <b/>
            <sz val="12"/>
            <color indexed="81"/>
            <rFont val="돋움"/>
            <family val="3"/>
            <charset val="129"/>
          </rPr>
          <t>최초공매가의</t>
        </r>
        <r>
          <rPr>
            <b/>
            <sz val="12"/>
            <color indexed="81"/>
            <rFont val="Tahoma"/>
            <family val="2"/>
          </rPr>
          <t xml:space="preserve"> 50%(</t>
        </r>
        <r>
          <rPr>
            <b/>
            <sz val="12"/>
            <color indexed="81"/>
            <rFont val="돋움"/>
            <family val="3"/>
            <charset val="129"/>
          </rPr>
          <t>하한가격</t>
        </r>
        <r>
          <rPr>
            <b/>
            <sz val="12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<sst xmlns="http://schemas.openxmlformats.org/spreadsheetml/2006/main" count="434" uniqueCount="139">
  <si>
    <t>※</t>
  </si>
  <si>
    <t>1차</t>
  </si>
  <si>
    <t>대금납부방법</t>
  </si>
  <si>
    <t>순번</t>
    <phoneticPr fontId="4" type="noConversion"/>
  </si>
  <si>
    <t>최저 공매가</t>
    <phoneticPr fontId="4" type="noConversion"/>
  </si>
  <si>
    <t>(단위 : 원)</t>
    <phoneticPr fontId="4" type="noConversion"/>
  </si>
  <si>
    <t>2차</t>
  </si>
  <si>
    <t>3차</t>
  </si>
  <si>
    <t>최초공매가</t>
    <phoneticPr fontId="4" type="noConversion"/>
  </si>
  <si>
    <t>직전공매가</t>
    <phoneticPr fontId="4" type="noConversion"/>
  </si>
  <si>
    <t>4차</t>
    <phoneticPr fontId="4" type="noConversion"/>
  </si>
  <si>
    <t>가격산정근거</t>
    <phoneticPr fontId="4" type="noConversion"/>
  </si>
  <si>
    <t>토지매각면적(㎡) - 환급사업장, 토지
전용면적(㎡) - 미분양물건</t>
    <phoneticPr fontId="4" type="noConversion"/>
  </si>
  <si>
    <t>종류</t>
    <phoneticPr fontId="4" type="noConversion"/>
  </si>
  <si>
    <t>소재지</t>
    <phoneticPr fontId="4" type="noConversion"/>
  </si>
  <si>
    <t>차수별 할인율
(%)</t>
    <phoneticPr fontId="4" type="noConversion"/>
  </si>
  <si>
    <t>담당부서 
및 전화번호
(담당자 및 
부담당자 기재)</t>
    <phoneticPr fontId="4" type="noConversion"/>
  </si>
  <si>
    <t>동호수
 - 미분양물건</t>
    <phoneticPr fontId="4" type="noConversion"/>
  </si>
  <si>
    <t>세대수(아파트)
 - 환급사업장</t>
    <phoneticPr fontId="4" type="noConversion"/>
  </si>
  <si>
    <t>공정률(%) 
- 환급사업장</t>
    <phoneticPr fontId="4" type="noConversion"/>
  </si>
  <si>
    <t>환급사업장</t>
  </si>
  <si>
    <t>-</t>
  </si>
  <si>
    <t>규정 산식</t>
  </si>
  <si>
    <t xml:space="preserve"> 추가 공지할 사항[참고사항]</t>
    <phoneticPr fontId="4" type="noConversion"/>
  </si>
  <si>
    <t>① 상기 공매물건 관련 설명자료는 당사 홈페이지(www.khug.or.kr)&gt;보증현황/공시/공매정보&gt;공매정보(HUG마켓)&gt;공매물건정보)에 등록하였으므로 참조바람</t>
    <phoneticPr fontId="4" type="noConversion"/>
  </si>
  <si>
    <t>② 환급사업장 건축물 및 부속토지 전체 일괄매각</t>
    <phoneticPr fontId="4" type="noConversion"/>
  </si>
  <si>
    <t>④ 명도책임 :명도 책임은 매수자에게 있음</t>
    <phoneticPr fontId="4" type="noConversion"/>
  </si>
  <si>
    <t xml:space="preserve">   - 계약해제사유 발생 시 계약금 몰수하며, 잔금납부 시 소유권 이전서류 교부</t>
    <phoneticPr fontId="4" type="noConversion"/>
  </si>
  <si>
    <t xml:space="preserve">   - 환급사업장으로 사용승인과 관련된 모든 법적, 행정적 절차는 매수인 책임임</t>
    <phoneticPr fontId="4" type="noConversion"/>
  </si>
  <si>
    <t xml:space="preserve">   - 물건상 모든하자(공부상 하자 포함) 비롯한 사업승인조건, 유치권, 제세공과금, 목적물의 명도, 제한물권 등 일체의 법률적·사실적 제한사항 및 권리관계의 말소는 매수자 부담하는 등 
     제반사항은 현 상태대로 매수하는 조건이므로, 사전에 공부열람과 현장을 답사하고 입찰하시길 바람</t>
    <phoneticPr fontId="4" type="noConversion"/>
  </si>
  <si>
    <t xml:space="preserve">   - 임대장비나 임대자재 등이 있는 경우 고지여부와 관계없이 매매대상에서 제외되며, 철거 및 반출 책임은 매수인에게 있음</t>
    <phoneticPr fontId="4" type="noConversion"/>
  </si>
  <si>
    <t xml:space="preserve">   - 前 사업시행자가 부담하여야하는 상하수도 원인자부담금 등 각종 부담금은 매수인이 부담하게 되므로 관할관청에 확인하시기 바람
     (부가가치세환급금 및 학교용지부담금환급금이 있는 경우 이는 주택도시보증공사에 귀속됨)</t>
    <phoneticPr fontId="4" type="noConversion"/>
  </si>
  <si>
    <t xml:space="preserve">   - 매수인은 매각물건의 하자를 이유로 계약해제, 대금감액 또는 손해배상 등 일체의 담보책임을 물을 수 없음</t>
    <phoneticPr fontId="4" type="noConversion"/>
  </si>
  <si>
    <t xml:space="preserve">   - 소유권이전에 따른 비용(법무사 선임비용 등)은 매수인이 부담</t>
    <phoneticPr fontId="4" type="noConversion"/>
  </si>
  <si>
    <t>③ 입찰일정 : 1차수 당 3일(2일입찰, 1일개찰), 5회차</t>
    <phoneticPr fontId="4" type="noConversion"/>
  </si>
  <si>
    <t>충남 아산시 방축동 136-1번지 일원</t>
    <phoneticPr fontId="4" type="noConversion"/>
  </si>
  <si>
    <t>498세대</t>
    <phoneticPr fontId="4" type="noConversion"/>
  </si>
  <si>
    <t xml:space="preserve">   - 물건 사진(3장 이상), 등기부등본, 단지내 배치도 및 평면도 등</t>
    <phoneticPr fontId="4" type="noConversion"/>
  </si>
  <si>
    <t>토지면적 - 26,421㎡</t>
    <phoneticPr fontId="4" type="noConversion"/>
  </si>
  <si>
    <t>중부관리센터
042-719-5524
이호민 대리</t>
    <phoneticPr fontId="4" type="noConversion"/>
  </si>
  <si>
    <t>계약금(10%) 낙찰일로부터 10영업일이내
중도금(40%) 계약체결일로부터 3개월 이내
잔   금(50%) 계약체결일로부터 6개월 이내</t>
    <phoneticPr fontId="4" type="noConversion"/>
  </si>
  <si>
    <t>6차</t>
    <phoneticPr fontId="4" type="noConversion"/>
  </si>
  <si>
    <t>5차</t>
    <phoneticPr fontId="4" type="noConversion"/>
  </si>
  <si>
    <t>7차</t>
    <phoneticPr fontId="4" type="noConversion"/>
  </si>
  <si>
    <t>전북 익산시 중앙동3가 50번지 일원</t>
    <phoneticPr fontId="4" type="noConversion"/>
  </si>
  <si>
    <t>토지면적 - 2,131.70㎡
건물연면적 - 14,833.57㎡</t>
    <phoneticPr fontId="4" type="noConversion"/>
  </si>
  <si>
    <t>136세대</t>
    <phoneticPr fontId="4" type="noConversion"/>
  </si>
  <si>
    <t xml:space="preserve"> 표 [작성방법]</t>
    <phoneticPr fontId="4" type="noConversion"/>
  </si>
  <si>
    <t>① 공매물건별 정보 기입(소재지, 종류, 동호수, 면적, 세대수, 공정률, 담당자 연락처 등)</t>
    <phoneticPr fontId="4" type="noConversion"/>
  </si>
  <si>
    <t>② 가격산정근거 : 감정평가, 신고금액, 규정에서 정한 산식</t>
    <phoneticPr fontId="4" type="noConversion"/>
  </si>
  <si>
    <t xml:space="preserve">   - 환급이행사업장등 및 출자전환주식처리규정 제23조 및 제25조 등 참조</t>
    <phoneticPr fontId="4" type="noConversion"/>
  </si>
  <si>
    <t>③ 차수별 할인율 (제25조)</t>
    <phoneticPr fontId="4" type="noConversion"/>
  </si>
  <si>
    <t xml:space="preserve">   - 주택, 오피스텔 : 전차 공매예정가격의 5% 이내</t>
    <phoneticPr fontId="4" type="noConversion"/>
  </si>
  <si>
    <t xml:space="preserve">   - 그외의 물건 : 전차공매예정가격의 10% 이내</t>
    <phoneticPr fontId="4" type="noConversion"/>
  </si>
  <si>
    <t>④ 대금수납방법</t>
    <phoneticPr fontId="4" type="noConversion"/>
  </si>
  <si>
    <t xml:space="preserve">   - 환급이행사업장등 및 출자전환주식처리규정 제33조(매각대금)  등 참조</t>
    <phoneticPr fontId="4" type="noConversion"/>
  </si>
  <si>
    <t xml:space="preserve"> 추가 공지할 사항[참고사항]</t>
  </si>
  <si>
    <t>① 상기 공매물건 관련 설명자료는 당사 홈페이지(www.khug.or.kr)&gt;보증현황/공시/공매정보&gt;공매정보(HUG마켓)&gt;공매물건정보)에 등록하였으므로 참조바람</t>
  </si>
  <si>
    <t xml:space="preserve">   - 매각물건의 현황파악 및 명도책임은 매수인에게 있음</t>
    <phoneticPr fontId="4" type="noConversion"/>
  </si>
  <si>
    <t xml:space="preserve">   - 물건 사진(3장 이상), 등기부등본, 감정평가서, 단지내 배치도 및 평면도 등</t>
    <phoneticPr fontId="4" type="noConversion"/>
  </si>
  <si>
    <t>4차</t>
    <phoneticPr fontId="4" type="noConversion"/>
  </si>
  <si>
    <t>8차</t>
    <phoneticPr fontId="4" type="noConversion"/>
  </si>
  <si>
    <t>전북 익산시 남중동 169-1 번지 일원</t>
    <phoneticPr fontId="4" type="noConversion"/>
  </si>
  <si>
    <t>토지면적 - 5,336.00㎡
건물연면적 - 15,658.89㎡</t>
    <phoneticPr fontId="4" type="noConversion"/>
  </si>
  <si>
    <t>120세대</t>
    <phoneticPr fontId="4" type="noConversion"/>
  </si>
  <si>
    <t xml:space="preserve">   - 근저당 등은 매수인이 상환 또는 승계하는 조건으로 등기부등본 및 채권자 은행에 필히 확인하시기 바람</t>
    <phoneticPr fontId="4" type="noConversion"/>
  </si>
  <si>
    <t>⑤ 근저당 등은 매수인이 상환 또는 승계하는 조건으로 등기부등본 및 채권자 은행에 필히 확인하시기 바람</t>
    <phoneticPr fontId="4" type="noConversion"/>
  </si>
  <si>
    <t>⑥ 권리제한 사항 등 주의사항</t>
    <phoneticPr fontId="4" type="noConversion"/>
  </si>
  <si>
    <t>⑦ 물건 관련 설명자료는 별도 첨부</t>
    <phoneticPr fontId="4" type="noConversion"/>
  </si>
  <si>
    <t>③ 입찰일정 : 1차수 당 3일(2일입찰, 1일개찰), 8회차</t>
    <phoneticPr fontId="4" type="noConversion"/>
  </si>
  <si>
    <t>5차</t>
    <phoneticPr fontId="4" type="noConversion"/>
  </si>
  <si>
    <t>6차</t>
  </si>
  <si>
    <t>6차</t>
    <phoneticPr fontId="4" type="noConversion"/>
  </si>
  <si>
    <t>7차</t>
  </si>
  <si>
    <t>7차</t>
    <phoneticPr fontId="4" type="noConversion"/>
  </si>
  <si>
    <t>8차</t>
  </si>
  <si>
    <t>광주광역시 북구 신안동 124-8 일원</t>
  </si>
  <si>
    <t>토지면적 - 2,168.60㎡
연면적 - 24,755.18㎡</t>
  </si>
  <si>
    <t>204세대</t>
  </si>
  <si>
    <t>추가 공지할 사항[참고사항]</t>
    <phoneticPr fontId="4" type="noConversion"/>
  </si>
  <si>
    <t>④ 명도책임 : 명도 책임은 매수자에게 있음</t>
    <phoneticPr fontId="4" type="noConversion"/>
  </si>
  <si>
    <t>⑤ 권리제한 사항 등 주의사항</t>
    <phoneticPr fontId="4" type="noConversion"/>
  </si>
  <si>
    <t>⑥ 물건 관련 설명자료는 별도 첨부</t>
    <phoneticPr fontId="4" type="noConversion"/>
  </si>
  <si>
    <r>
      <t xml:space="preserve">   </t>
    </r>
    <r>
      <rPr>
        <b/>
        <sz val="18"/>
        <color rgb="FFFF0000"/>
        <rFont val="돋움"/>
        <family val="3"/>
        <charset val="129"/>
      </rPr>
      <t>- 근저당 등은 매수인이 상환 또는 승계하는 조건으로, 근저당 채권최고액과 실제 채권금액이 상이할 수 있으니 채권자 은행에 필히 확인하시기 바람</t>
    </r>
    <phoneticPr fontId="4" type="noConversion"/>
  </si>
  <si>
    <t>울산 울주군 청량읍 덕정2길 12 일원</t>
  </si>
  <si>
    <t>토지면적 - 32,422.9㎡</t>
  </si>
  <si>
    <t>672세대</t>
  </si>
  <si>
    <t xml:space="preserve">   - 근저당 등은 매수인이 상환 또는 승계하는 조건으로 채권자 은행에 필히 확인하시기 바람</t>
    <phoneticPr fontId="4" type="noConversion"/>
  </si>
  <si>
    <t>중부관리센터
042-719-5525
박순호 차장</t>
    <phoneticPr fontId="4" type="noConversion"/>
  </si>
  <si>
    <t>충북 진천군 진천읍 성석리 980 지안스로가2단지</t>
    <phoneticPr fontId="4" type="noConversion"/>
  </si>
  <si>
    <t>미분양물건</t>
    <phoneticPr fontId="4" type="noConversion"/>
  </si>
  <si>
    <t>203동 104호</t>
    <phoneticPr fontId="4" type="noConversion"/>
  </si>
  <si>
    <t>전용면적 - 84.9923㎡</t>
    <phoneticPr fontId="4" type="noConversion"/>
  </si>
  <si>
    <t>-</t>
    <phoneticPr fontId="4" type="noConversion"/>
  </si>
  <si>
    <t>감정평가
(기존 경매사건)</t>
    <phoneticPr fontId="4" type="noConversion"/>
  </si>
  <si>
    <t>계약금(10%) 낙찰일로부터 10영업일이내
잔   금(90%) 계약체결일로부터 3개월 이내</t>
    <phoneticPr fontId="4" type="noConversion"/>
  </si>
  <si>
    <t xml:space="preserve">   - 물건 사진(3장 이상), 등기부등본, 24년도 경매사건내역 등</t>
    <phoneticPr fontId="4" type="noConversion"/>
  </si>
  <si>
    <t>제주특별자치도 제주시 조천읍 조천리 3203-45</t>
    <phoneticPr fontId="4" type="noConversion"/>
  </si>
  <si>
    <t>환급사업장</t>
    <phoneticPr fontId="4" type="noConversion"/>
  </si>
  <si>
    <t>토지매각면적 : 4,694(㎡) 
연면적 : 6,325 (㎡)</t>
    <phoneticPr fontId="4" type="noConversion"/>
  </si>
  <si>
    <t>38세대
(일괄매각)</t>
    <phoneticPr fontId="4" type="noConversion"/>
  </si>
  <si>
    <t>규정 산식</t>
    <phoneticPr fontId="4" type="noConversion"/>
  </si>
  <si>
    <t>중부관리센터
김기우 차장
(042-719-5521)</t>
    <phoneticPr fontId="4" type="noConversion"/>
  </si>
  <si>
    <t>② 일괄매각</t>
    <phoneticPr fontId="4" type="noConversion"/>
  </si>
  <si>
    <t>④ 명도책임 : 매수자</t>
    <phoneticPr fontId="4" type="noConversion"/>
  </si>
  <si>
    <t xml:space="preserve">   - 미완성 건축물로 공정율은 98%이며,  각 세대별 구분등기 되어있음</t>
    <phoneticPr fontId="4" type="noConversion"/>
  </si>
  <si>
    <t xml:space="preserve">   - 분양계약자 계약해제 완료되어 현재 잔여 분양계약자 없음</t>
    <phoneticPr fontId="4" type="noConversion"/>
  </si>
  <si>
    <t>□ 슈에건설㈜ 제주 조천 레이크샤이어 사업장</t>
    <phoneticPr fontId="4" type="noConversion"/>
  </si>
  <si>
    <t>□ ㈜엔엠디아산, 새천년종합건설(주) 공매 의뢰 물건 제출</t>
    <phoneticPr fontId="4" type="noConversion"/>
  </si>
  <si>
    <t>□ ㈜무들주택, 호림건설㈜ 공매 의뢰 물건 제출</t>
    <phoneticPr fontId="4" type="noConversion"/>
  </si>
  <si>
    <t>□ ㈜더유은 공매 의뢰 물건 제출</t>
    <phoneticPr fontId="4" type="noConversion"/>
  </si>
  <si>
    <t>□ 한국건설(주) (광주 신안동) 공매 의뢰 물건 제출</t>
    <phoneticPr fontId="4" type="noConversion"/>
  </si>
  <si>
    <t>□ 지안스건설(주) 진천2차 사업장(미분양 1세대)</t>
    <phoneticPr fontId="4" type="noConversion"/>
  </si>
  <si>
    <t>□ (주)신일 울주 청량 신일해피트리 사업장</t>
    <phoneticPr fontId="4" type="noConversion"/>
  </si>
  <si>
    <t xml:space="preserve">    - 기타 입찰, 계약 관련 문의사항은 주택도시보증공사 남부기금센터 담당자(김미미 차장 051-790-3053)에게 연락하시기 바람</t>
    <phoneticPr fontId="4" type="noConversion"/>
  </si>
  <si>
    <t xml:space="preserve">   - 매각물건의 취득세, 이전등기비용 등 제세공과금은 매수인이 부담함</t>
    <phoneticPr fontId="4" type="noConversion"/>
  </si>
  <si>
    <t xml:space="preserve">      한하여 반환요청할 수 있으며, 이와 관련한 일체의 손해배상 등을 청구하지 아니하는 조건임</t>
    <phoneticPr fontId="4" type="noConversion"/>
  </si>
  <si>
    <t xml:space="preserve">   - 매각물건이 소송(가처분 포함) 등으로 인하여 잔금 납부예정일까지 당사가 매수인에게 소유권을 이전하지 못하게 될 경우, 매수인은 계약해제 및 이미 납부한 매매대금 원금에 </t>
    <phoneticPr fontId="4" type="noConversion"/>
  </si>
  <si>
    <t xml:space="preserve">   - 매매대금을 약정일에 납부하지 않는 등 계약해제사유 발생 시, 계약금(매매대금의 10%)을 위약벌로 몰수함</t>
    <phoneticPr fontId="4" type="noConversion"/>
  </si>
  <si>
    <t xml:space="preserve">   - 입찰보증금(5%) 외 잔여계약금(5%)은 낙찰일로부터 10영업일 이내 계약체결 전까지 납부하며, 잔금(90%)은 계약체결일로부터 3개월 이내 납부하여야 함</t>
    <phoneticPr fontId="4" type="noConversion"/>
  </si>
  <si>
    <t xml:space="preserve">  ㅇ 매수인은 매각물건의 하자를 이유로 계약해제, 대금감액 또는 손해배상 등 일체의 담보책임을 물을 수 없음</t>
    <phoneticPr fontId="4" type="noConversion"/>
  </si>
  <si>
    <r>
      <t xml:space="preserve">    -</t>
    </r>
    <r>
      <rPr>
        <b/>
        <sz val="18"/>
        <rFont val="돋움"/>
        <family val="3"/>
        <charset val="129"/>
      </rPr>
      <t xml:space="preserve"> 기타 매각물건 관련 소송자료</t>
    </r>
    <r>
      <rPr>
        <sz val="18"/>
        <rFont val="돋움"/>
        <family val="3"/>
        <charset val="129"/>
      </rPr>
      <t>(건물명도, 계약존속확인, 공동사업자 지위확인 등 가처분 등)</t>
    </r>
    <r>
      <rPr>
        <b/>
        <sz val="18"/>
        <rFont val="돋움"/>
        <family val="3"/>
        <charset val="129"/>
      </rPr>
      <t>는 주택도시보증공사 남부기금센터(부산광역시 동구 중앙대로 244, 14층)에서 열람 가능함</t>
    </r>
    <phoneticPr fontId="4" type="noConversion"/>
  </si>
  <si>
    <t xml:space="preserve">    - 前 사업시행자가 부담하여야 할 상하수도 원인자부담금 등 각종 부담금은 매수인이 부담하게 되므로 관할관청에 확인하시기 바람(부가가치세환급금이 있는 경우 이는 주택도시보증공사에 귀속됨)</t>
    <phoneticPr fontId="4" type="noConversion"/>
  </si>
  <si>
    <t xml:space="preserve">    - 임대장비나 임대자재 등이 있는 경우 고지여부와 관계없이 매매대상에서 제외됨</t>
    <phoneticPr fontId="4" type="noConversion"/>
  </si>
  <si>
    <t xml:space="preserve">  ㅇ 일체의 법률적ㆍ사실적 제한사항 및 권리관계의 말소는 매수자가 부담하는 등 제반사항은 현 상태대로 매수하는 조건으로, 매각물건의 현황파악 및 명도책임은 매수인에게 있음</t>
    <phoneticPr fontId="4" type="noConversion"/>
  </si>
  <si>
    <t xml:space="preserve">  ㅇ 본 매각물건은 매도인이 前 사업시행자와 체결한 사업양도각서 및 담보신탁계약에 기하여 매각하는 것으로, 매도인은 사업주체 명의변경, 준공(사용검사) 등 매각물건 매각 이외 사항에 대하여 책임지지 않음</t>
    <phoneticPr fontId="4" type="noConversion"/>
  </si>
  <si>
    <t xml:space="preserve">   - 선순위 채권자, 유치권자, 불법점유자 등 존재여부에 대하여 상세하게 기술</t>
    <phoneticPr fontId="4" type="noConversion"/>
  </si>
  <si>
    <t>③ 입찰일정 : 총 6회차, 1차수 당 3일(2일입찰, 1일개찰)</t>
    <phoneticPr fontId="4" type="noConversion"/>
  </si>
  <si>
    <t>② 토지 및 미완성건축물(건축법상 사용승인을 받지 않은 건물) 일괄매각</t>
    <phoneticPr fontId="4" type="noConversion"/>
  </si>
  <si>
    <t xml:space="preserve">    - 홈페이지 게시자료는 본건 공매물건에 대한 매수의향자의 이해를 돕기 위한 것으로서 동 자료에 포함된 내용에 대하여 매도인은 일체의 법률적 책임이 없음을 유의하기 바람</t>
    <phoneticPr fontId="4" type="noConversion"/>
  </si>
  <si>
    <t xml:space="preserve"> 참고사항</t>
    <phoneticPr fontId="4" type="noConversion"/>
  </si>
  <si>
    <t>계약금(10%) 낙찰일로부터 10영업일 이내
잔   금(90%) 계약체결일로부터 3개월 이내</t>
  </si>
  <si>
    <t>남부기금센터
(051-790-3053)
담당 김미미 차장</t>
    <phoneticPr fontId="4" type="noConversion"/>
  </si>
  <si>
    <t>감정평가액</t>
    <phoneticPr fontId="4" type="noConversion"/>
  </si>
  <si>
    <t>토지면적(2,783.60㎡)
건축물면적(39,994.43㎡)</t>
  </si>
  <si>
    <t>토지 및
미완성건축물
(오피스텔)</t>
  </si>
  <si>
    <t>대구 북구 복현동 416-2</t>
    <phoneticPr fontId="4" type="noConversion"/>
  </si>
  <si>
    <t>차수별 
할인율
(%)</t>
    <phoneticPr fontId="4" type="noConversion"/>
  </si>
  <si>
    <t>□ 대구 복현동 416-2 사업장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</si>
</sst>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76" formatCode="#,##0_);[Red]\(#,##0\)"/>
    <numFmt numFmtId="177" formatCode="0.00_);[Red]\(0.00\)"/>
    <numFmt numFmtId="178" formatCode="_-* #,##0.00_-;\-* #,##0.00_-;_-* &quot;-&quot;_-;_-@_-"/>
    <numFmt numFmtId="179" formatCode="0.0%"/>
    <numFmt numFmtId="180" formatCode="0.000%"/>
    <numFmt numFmtId="181" formatCode="0.000000%"/>
  </numFmts>
  <fonts count="2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sz val="14"/>
      <name val="돋움"/>
      <family val="3"/>
      <charset val="129"/>
    </font>
    <font>
      <b/>
      <sz val="25"/>
      <name val="돋움"/>
      <family val="3"/>
      <charset val="129"/>
    </font>
    <font>
      <sz val="12"/>
      <name val="돋음"/>
      <family val="3"/>
      <charset val="129"/>
    </font>
    <font>
      <b/>
      <sz val="18"/>
      <name val="돋움"/>
      <family val="3"/>
      <charset val="129"/>
    </font>
    <font>
      <sz val="18"/>
      <name val="돋움"/>
      <family val="3"/>
      <charset val="129"/>
    </font>
    <font>
      <b/>
      <sz val="18"/>
      <color rgb="FFFF0000"/>
      <name val="돋움"/>
      <family val="3"/>
      <charset val="129"/>
    </font>
    <font>
      <sz val="18"/>
      <color rgb="FFFF0000"/>
      <name val="돋움"/>
      <family val="3"/>
      <charset val="129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b/>
      <sz val="18"/>
      <color theme="1"/>
      <name val="돋움"/>
      <family val="3"/>
      <charset val="129"/>
    </font>
    <font>
      <b/>
      <sz val="20"/>
      <color theme="1"/>
      <name val="돋움"/>
      <family val="3"/>
      <charset val="129"/>
    </font>
    <font>
      <b/>
      <sz val="20"/>
      <name val="돋움"/>
      <family val="3"/>
      <charset val="129"/>
    </font>
    <font>
      <sz val="12"/>
      <color theme="1"/>
      <name val="돋음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5">
    <xf numFmtId="0" fontId="0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3" fillId="0" borderId="0"/>
    <xf numFmtId="0" fontId="8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</cellStyleXfs>
  <cellXfs count="100">
    <xf numFmtId="0" fontId="0" fillId="0" borderId="0" xfId="0"/>
    <xf numFmtId="0" fontId="5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6" fontId="5" fillId="0" borderId="0" xfId="1" applyNumberFormat="1" applyFont="1" applyFill="1" applyAlignment="1">
      <alignment vertical="center"/>
    </xf>
    <xf numFmtId="177" fontId="5" fillId="0" borderId="0" xfId="0" applyNumberFormat="1" applyFont="1" applyFill="1" applyAlignment="1">
      <alignment vertical="center"/>
    </xf>
    <xf numFmtId="41" fontId="5" fillId="0" borderId="0" xfId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178" fontId="9" fillId="0" borderId="2" xfId="1" applyNumberFormat="1" applyFont="1" applyBorder="1" applyAlignment="1" applyProtection="1">
      <alignment horizontal="center" vertical="center"/>
    </xf>
    <xf numFmtId="176" fontId="9" fillId="0" borderId="0" xfId="1" applyNumberFormat="1" applyFont="1" applyFill="1" applyAlignment="1">
      <alignment vertical="center"/>
    </xf>
    <xf numFmtId="176" fontId="10" fillId="0" borderId="0" xfId="1" applyNumberFormat="1" applyFont="1" applyFill="1" applyAlignment="1">
      <alignment vertical="center"/>
    </xf>
    <xf numFmtId="176" fontId="0" fillId="0" borderId="0" xfId="1" applyNumberFormat="1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12" fillId="2" borderId="2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vertical="center"/>
    </xf>
    <xf numFmtId="0" fontId="13" fillId="2" borderId="0" xfId="0" applyFont="1" applyFill="1" applyAlignment="1">
      <alignment horizontal="center" vertical="center"/>
    </xf>
    <xf numFmtId="0" fontId="15" fillId="2" borderId="0" xfId="0" applyFont="1" applyFill="1" applyBorder="1" applyAlignment="1">
      <alignment horizontal="left" vertical="center"/>
    </xf>
    <xf numFmtId="0" fontId="14" fillId="2" borderId="0" xfId="0" applyFont="1" applyFill="1" applyAlignment="1">
      <alignment vertical="center"/>
    </xf>
    <xf numFmtId="0" fontId="13" fillId="2" borderId="0" xfId="0" applyFont="1" applyFill="1" applyBorder="1" applyAlignment="1">
      <alignment horizontal="left" vertical="center"/>
    </xf>
    <xf numFmtId="0" fontId="14" fillId="2" borderId="0" xfId="0" applyFont="1" applyFill="1" applyBorder="1" applyAlignment="1">
      <alignment horizontal="left" vertical="center"/>
    </xf>
    <xf numFmtId="0" fontId="13" fillId="2" borderId="0" xfId="0" applyFont="1" applyFill="1" applyBorder="1" applyAlignment="1">
      <alignment horizontal="left" vertical="center" wrapText="1"/>
    </xf>
    <xf numFmtId="176" fontId="6" fillId="3" borderId="2" xfId="1" applyNumberFormat="1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left" vertical="center" wrapText="1"/>
    </xf>
    <xf numFmtId="179" fontId="9" fillId="0" borderId="2" xfId="14" applyNumberFormat="1" applyFont="1" applyBorder="1" applyAlignment="1" applyProtection="1">
      <alignment horizontal="center" vertical="center"/>
    </xf>
    <xf numFmtId="0" fontId="9" fillId="2" borderId="6" xfId="0" applyNumberFormat="1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>
      <alignment vertical="center" wrapText="1"/>
    </xf>
    <xf numFmtId="0" fontId="9" fillId="2" borderId="12" xfId="0" applyFont="1" applyFill="1" applyBorder="1" applyAlignment="1">
      <alignment vertical="center" wrapText="1"/>
    </xf>
    <xf numFmtId="10" fontId="9" fillId="2" borderId="6" xfId="14" applyNumberFormat="1" applyFont="1" applyFill="1" applyBorder="1" applyAlignment="1" applyProtection="1">
      <alignment horizontal="center" vertical="center" wrapText="1"/>
    </xf>
    <xf numFmtId="41" fontId="9" fillId="0" borderId="2" xfId="1" applyNumberFormat="1" applyFont="1" applyBorder="1" applyAlignment="1" applyProtection="1">
      <alignment horizontal="center" vertical="center"/>
    </xf>
    <xf numFmtId="10" fontId="10" fillId="0" borderId="0" xfId="14" applyNumberFormat="1" applyFont="1" applyFill="1" applyAlignment="1">
      <alignment vertical="center"/>
    </xf>
    <xf numFmtId="180" fontId="5" fillId="0" borderId="0" xfId="14" applyNumberFormat="1" applyFont="1" applyFill="1" applyAlignment="1">
      <alignment vertical="center"/>
    </xf>
    <xf numFmtId="180" fontId="5" fillId="0" borderId="0" xfId="0" applyNumberFormat="1" applyFont="1" applyFill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6" xfId="0" applyNumberFormat="1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NumberFormat="1" applyFont="1" applyFill="1" applyBorder="1" applyAlignment="1">
      <alignment horizontal="center" vertical="center" wrapText="1"/>
    </xf>
    <xf numFmtId="0" fontId="9" fillId="2" borderId="14" xfId="0" applyNumberFormat="1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 wrapText="1"/>
    </xf>
    <xf numFmtId="0" fontId="9" fillId="2" borderId="14" xfId="0" applyNumberFormat="1" applyFont="1" applyFill="1" applyBorder="1" applyAlignment="1" applyProtection="1">
      <alignment horizontal="center" vertical="center" wrapText="1"/>
    </xf>
    <xf numFmtId="10" fontId="9" fillId="2" borderId="14" xfId="14" applyNumberFormat="1" applyFont="1" applyFill="1" applyBorder="1" applyAlignment="1" applyProtection="1">
      <alignment horizontal="center" vertical="center" wrapText="1"/>
    </xf>
    <xf numFmtId="178" fontId="9" fillId="0" borderId="15" xfId="1" applyNumberFormat="1" applyFont="1" applyBorder="1" applyAlignment="1" applyProtection="1">
      <alignment horizontal="center" vertical="center"/>
    </xf>
    <xf numFmtId="41" fontId="9" fillId="0" borderId="15" xfId="1" applyNumberFormat="1" applyFont="1" applyBorder="1" applyAlignment="1" applyProtection="1">
      <alignment horizontal="center" vertical="center"/>
    </xf>
    <xf numFmtId="179" fontId="9" fillId="0" borderId="15" xfId="14" applyNumberFormat="1" applyFont="1" applyBorder="1" applyAlignment="1" applyProtection="1">
      <alignment horizontal="center" vertical="center"/>
    </xf>
    <xf numFmtId="0" fontId="9" fillId="2" borderId="15" xfId="0" applyFont="1" applyFill="1" applyBorder="1" applyAlignment="1">
      <alignment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6" fillId="2" borderId="14" xfId="0" applyNumberFormat="1" applyFont="1" applyFill="1" applyBorder="1" applyAlignment="1" applyProtection="1">
      <alignment horizontal="center" vertical="center" wrapText="1"/>
    </xf>
    <xf numFmtId="10" fontId="9" fillId="0" borderId="15" xfId="14" applyNumberFormat="1" applyFont="1" applyBorder="1" applyAlignment="1" applyProtection="1">
      <alignment horizontal="center" vertical="center"/>
    </xf>
    <xf numFmtId="178" fontId="9" fillId="0" borderId="15" xfId="1" applyNumberFormat="1" applyFont="1" applyBorder="1" applyAlignment="1" applyProtection="1">
      <alignment horizontal="center" vertical="center" wrapText="1"/>
    </xf>
    <xf numFmtId="41" fontId="9" fillId="0" borderId="15" xfId="1" applyFont="1" applyBorder="1" applyAlignment="1" applyProtection="1">
      <alignment horizontal="center" vertical="center"/>
    </xf>
    <xf numFmtId="179" fontId="9" fillId="0" borderId="17" xfId="14" applyNumberFormat="1" applyFont="1" applyBorder="1" applyAlignment="1" applyProtection="1">
      <alignment horizontal="center" vertical="center"/>
    </xf>
    <xf numFmtId="0" fontId="9" fillId="2" borderId="17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horizontal="left" vertical="center" wrapText="1"/>
    </xf>
    <xf numFmtId="0" fontId="13" fillId="2" borderId="0" xfId="0" applyFont="1" applyFill="1" applyAlignment="1">
      <alignment vertical="center"/>
    </xf>
    <xf numFmtId="10" fontId="5" fillId="0" borderId="0" xfId="0" applyNumberFormat="1" applyFont="1" applyFill="1" applyAlignment="1">
      <alignment vertical="center"/>
    </xf>
    <xf numFmtId="0" fontId="15" fillId="2" borderId="0" xfId="0" applyFont="1" applyFill="1" applyBorder="1" applyAlignment="1">
      <alignment horizontal="left" vertical="center" wrapText="1"/>
    </xf>
    <xf numFmtId="181" fontId="5" fillId="0" borderId="0" xfId="1" applyNumberFormat="1" applyFont="1" applyFill="1" applyBorder="1" applyAlignment="1">
      <alignment horizontal="right" vertical="center"/>
    </xf>
    <xf numFmtId="0" fontId="9" fillId="2" borderId="18" xfId="0" applyFont="1" applyFill="1" applyBorder="1" applyAlignment="1">
      <alignment vertical="center" wrapText="1"/>
    </xf>
    <xf numFmtId="0" fontId="15" fillId="2" borderId="0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left" vertical="center" wrapText="1"/>
    </xf>
    <xf numFmtId="179" fontId="9" fillId="0" borderId="15" xfId="1" applyNumberFormat="1" applyFont="1" applyBorder="1" applyAlignment="1" applyProtection="1">
      <alignment horizontal="center" vertical="center"/>
    </xf>
    <xf numFmtId="9" fontId="14" fillId="2" borderId="0" xfId="0" applyNumberFormat="1" applyFont="1" applyFill="1" applyAlignment="1">
      <alignment vertical="center"/>
    </xf>
    <xf numFmtId="41" fontId="14" fillId="2" borderId="0" xfId="1" applyFont="1" applyFill="1" applyAlignment="1">
      <alignment vertical="center"/>
    </xf>
    <xf numFmtId="41" fontId="14" fillId="2" borderId="0" xfId="0" applyNumberFormat="1" applyFont="1" applyFill="1" applyAlignment="1">
      <alignment vertical="center"/>
    </xf>
    <xf numFmtId="0" fontId="15" fillId="2" borderId="0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left" vertical="center" wrapText="1"/>
    </xf>
    <xf numFmtId="0" fontId="19" fillId="2" borderId="0" xfId="0" applyFont="1" applyFill="1" applyBorder="1" applyAlignment="1">
      <alignment horizontal="left" vertical="center"/>
    </xf>
    <xf numFmtId="0" fontId="20" fillId="2" borderId="0" xfId="0" applyFont="1" applyFill="1" applyBorder="1" applyAlignment="1">
      <alignment horizontal="left" vertical="center"/>
    </xf>
    <xf numFmtId="0" fontId="21" fillId="2" borderId="0" xfId="0" applyFont="1" applyFill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10" fontId="9" fillId="0" borderId="2" xfId="1" applyNumberFormat="1" applyFont="1" applyBorder="1" applyAlignment="1" applyProtection="1">
      <alignment horizontal="center" vertical="center"/>
    </xf>
    <xf numFmtId="41" fontId="3" fillId="0" borderId="2" xfId="1" applyFont="1" applyBorder="1" applyAlignment="1" applyProtection="1">
      <alignment horizontal="center" vertical="center"/>
    </xf>
    <xf numFmtId="41" fontId="9" fillId="0" borderId="2" xfId="1" applyFont="1" applyBorder="1" applyAlignment="1" applyProtection="1">
      <alignment horizontal="center" vertical="center"/>
    </xf>
    <xf numFmtId="0" fontId="6" fillId="2" borderId="6" xfId="0" applyNumberFormat="1" applyFont="1" applyFill="1" applyBorder="1" applyAlignment="1" applyProtection="1">
      <alignment horizontal="center" vertical="center" wrapText="1"/>
    </xf>
    <xf numFmtId="0" fontId="22" fillId="2" borderId="2" xfId="0" applyFont="1" applyFill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 wrapText="1"/>
    </xf>
    <xf numFmtId="177" fontId="9" fillId="3" borderId="9" xfId="0" applyNumberFormat="1" applyFont="1" applyFill="1" applyBorder="1" applyAlignment="1">
      <alignment horizontal="center" vertical="center" wrapText="1"/>
    </xf>
    <xf numFmtId="177" fontId="9" fillId="3" borderId="5" xfId="0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left" vertical="center" wrapText="1"/>
    </xf>
    <xf numFmtId="176" fontId="9" fillId="3" borderId="9" xfId="1" applyNumberFormat="1" applyFont="1" applyFill="1" applyBorder="1" applyAlignment="1">
      <alignment horizontal="center" vertical="center" wrapText="1"/>
    </xf>
    <xf numFmtId="176" fontId="9" fillId="3" borderId="5" xfId="1" applyNumberFormat="1" applyFont="1" applyFill="1" applyBorder="1" applyAlignment="1">
      <alignment horizontal="center" vertical="center" wrapText="1"/>
    </xf>
    <xf numFmtId="176" fontId="9" fillId="3" borderId="4" xfId="1" applyNumberFormat="1" applyFont="1" applyFill="1" applyBorder="1" applyAlignment="1">
      <alignment horizontal="center" vertical="center" wrapText="1"/>
    </xf>
    <xf numFmtId="176" fontId="9" fillId="3" borderId="7" xfId="1" applyNumberFormat="1" applyFont="1" applyFill="1" applyBorder="1" applyAlignment="1">
      <alignment horizontal="center" vertical="center"/>
    </xf>
    <xf numFmtId="176" fontId="9" fillId="3" borderId="8" xfId="1" applyNumberFormat="1" applyFont="1" applyFill="1" applyBorder="1" applyAlignment="1">
      <alignment horizontal="center" vertical="center"/>
    </xf>
    <xf numFmtId="176" fontId="9" fillId="3" borderId="5" xfId="1" applyNumberFormat="1" applyFont="1" applyFill="1" applyBorder="1" applyAlignment="1">
      <alignment horizontal="center" vertical="center"/>
    </xf>
    <xf numFmtId="176" fontId="9" fillId="3" borderId="19" xfId="1" applyNumberFormat="1" applyFont="1" applyFill="1" applyBorder="1" applyAlignment="1">
      <alignment horizontal="center" vertical="center"/>
    </xf>
    <xf numFmtId="176" fontId="9" fillId="3" borderId="20" xfId="1" applyNumberFormat="1" applyFont="1" applyFill="1" applyBorder="1" applyAlignment="1">
      <alignment horizontal="center" vertical="center"/>
    </xf>
    <xf numFmtId="176" fontId="9" fillId="3" borderId="21" xfId="1" applyNumberFormat="1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left" vertical="center" wrapText="1"/>
    </xf>
    <xf numFmtId="176" fontId="9" fillId="3" borderId="16" xfId="1" applyNumberFormat="1" applyFont="1" applyFill="1" applyBorder="1" applyAlignment="1">
      <alignment horizontal="center" vertical="center"/>
    </xf>
  </cellXfs>
  <cellStyles count="15">
    <cellStyle name="백분율" xfId="14" builtinId="5"/>
    <cellStyle name="쉼표 [0]" xfId="1" builtinId="6"/>
    <cellStyle name="쉼표 [0] 2" xfId="2"/>
    <cellStyle name="쉼표 [0] 2 2" xfId="3"/>
    <cellStyle name="쉼표 [0] 3" xfId="4"/>
    <cellStyle name="쉼표 [0] 4" xfId="8"/>
    <cellStyle name="쉼표 [0] 4 2" xfId="13"/>
    <cellStyle name="쉼표 [0] 5" xfId="11"/>
    <cellStyle name="표준" xfId="0" builtinId="0"/>
    <cellStyle name="표준 2" xfId="5"/>
    <cellStyle name="표준 2 2" xfId="6"/>
    <cellStyle name="표준 3" xfId="9"/>
    <cellStyle name="표준 4" xfId="7"/>
    <cellStyle name="표준 4 2" xfId="12"/>
    <cellStyle name="표준 5" xfId="1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0"/>
  <sheetViews>
    <sheetView view="pageBreakPreview" topLeftCell="B1" zoomScale="50" zoomScaleNormal="100" zoomScaleSheetLayoutView="50" workbookViewId="0">
      <selection activeCell="J22" sqref="J22"/>
    </sheetView>
  </sheetViews>
  <sheetFormatPr defaultRowHeight="14.65" customHeight="1"/>
  <cols>
    <col min="1" max="1" width="6.33203125" style="2" customWidth="1"/>
    <col min="2" max="2" width="25.21875" style="2" customWidth="1"/>
    <col min="3" max="3" width="11.5546875" style="2" bestFit="1" customWidth="1"/>
    <col min="4" max="4" width="8.44140625" style="1" customWidth="1"/>
    <col min="5" max="5" width="31.77734375" style="4" customWidth="1"/>
    <col min="6" max="6" width="14.109375" style="4" customWidth="1"/>
    <col min="7" max="7" width="12.77734375" style="4" customWidth="1"/>
    <col min="8" max="8" width="15.21875" style="3" customWidth="1"/>
    <col min="9" max="12" width="20.88671875" style="3" customWidth="1"/>
    <col min="13" max="18" width="20.88671875" style="7" customWidth="1"/>
    <col min="19" max="19" width="8.21875" style="7" customWidth="1"/>
    <col min="20" max="20" width="18.21875" style="7" customWidth="1"/>
    <col min="21" max="21" width="39.6640625" style="7" customWidth="1"/>
    <col min="22" max="16384" width="8.88671875" style="7"/>
  </cols>
  <sheetData>
    <row r="1" spans="1:23" ht="14.25" customHeight="1"/>
    <row r="2" spans="1:23" ht="75" customHeight="1">
      <c r="A2" s="12" t="s">
        <v>112</v>
      </c>
      <c r="B2" s="6"/>
      <c r="C2" s="6"/>
      <c r="D2" s="6"/>
      <c r="J2" s="9"/>
      <c r="M2" s="3"/>
      <c r="N2" s="5"/>
      <c r="O2" s="5"/>
      <c r="P2" s="5"/>
      <c r="Q2" s="5"/>
      <c r="R2" s="5"/>
    </row>
    <row r="3" spans="1:23" ht="27" customHeight="1" thickBot="1">
      <c r="A3" s="12"/>
      <c r="B3" s="6"/>
      <c r="C3" s="6"/>
      <c r="D3" s="6"/>
      <c r="J3" s="9"/>
      <c r="M3" s="3"/>
      <c r="N3" s="5"/>
      <c r="O3" s="5"/>
      <c r="P3" s="5"/>
      <c r="Q3" s="5"/>
      <c r="R3" s="56"/>
      <c r="U3" s="13" t="s">
        <v>5</v>
      </c>
    </row>
    <row r="4" spans="1:23" ht="45" customHeight="1">
      <c r="A4" s="76" t="s">
        <v>3</v>
      </c>
      <c r="B4" s="78" t="s">
        <v>14</v>
      </c>
      <c r="C4" s="78" t="s">
        <v>13</v>
      </c>
      <c r="D4" s="80" t="s">
        <v>17</v>
      </c>
      <c r="E4" s="81" t="s">
        <v>12</v>
      </c>
      <c r="F4" s="81" t="s">
        <v>18</v>
      </c>
      <c r="G4" s="81" t="s">
        <v>19</v>
      </c>
      <c r="H4" s="81" t="s">
        <v>11</v>
      </c>
      <c r="I4" s="87" t="s">
        <v>8</v>
      </c>
      <c r="J4" s="87" t="s">
        <v>9</v>
      </c>
      <c r="K4" s="90" t="s">
        <v>4</v>
      </c>
      <c r="L4" s="91"/>
      <c r="M4" s="91"/>
      <c r="N4" s="91"/>
      <c r="O4" s="91"/>
      <c r="P4" s="91"/>
      <c r="Q4" s="91"/>
      <c r="R4" s="91"/>
      <c r="S4" s="87" t="s">
        <v>15</v>
      </c>
      <c r="T4" s="80" t="s">
        <v>16</v>
      </c>
      <c r="U4" s="84" t="s">
        <v>2</v>
      </c>
    </row>
    <row r="5" spans="1:23" ht="45" customHeight="1">
      <c r="A5" s="77"/>
      <c r="B5" s="79"/>
      <c r="C5" s="79"/>
      <c r="D5" s="79"/>
      <c r="E5" s="82"/>
      <c r="F5" s="82"/>
      <c r="G5" s="82"/>
      <c r="H5" s="82"/>
      <c r="I5" s="88"/>
      <c r="J5" s="89"/>
      <c r="K5" s="22" t="s">
        <v>1</v>
      </c>
      <c r="L5" s="22" t="s">
        <v>6</v>
      </c>
      <c r="M5" s="22" t="s">
        <v>7</v>
      </c>
      <c r="N5" s="22" t="s">
        <v>10</v>
      </c>
      <c r="O5" s="22" t="s">
        <v>42</v>
      </c>
      <c r="P5" s="22" t="s">
        <v>41</v>
      </c>
      <c r="Q5" s="22" t="s">
        <v>43</v>
      </c>
      <c r="R5" s="22" t="s">
        <v>61</v>
      </c>
      <c r="S5" s="92"/>
      <c r="T5" s="83"/>
      <c r="U5" s="85"/>
    </row>
    <row r="6" spans="1:23" ht="60" customHeight="1" thickBot="1">
      <c r="A6" s="35">
        <v>1</v>
      </c>
      <c r="B6" s="38" t="s">
        <v>89</v>
      </c>
      <c r="C6" s="45" t="s">
        <v>90</v>
      </c>
      <c r="D6" s="46" t="s">
        <v>91</v>
      </c>
      <c r="E6" s="41" t="s">
        <v>92</v>
      </c>
      <c r="F6" s="41" t="s">
        <v>93</v>
      </c>
      <c r="G6" s="47" t="s">
        <v>93</v>
      </c>
      <c r="H6" s="48" t="s">
        <v>94</v>
      </c>
      <c r="I6" s="42">
        <v>250000000</v>
      </c>
      <c r="J6" s="42">
        <v>0</v>
      </c>
      <c r="K6" s="42">
        <f>I6</f>
        <v>250000000</v>
      </c>
      <c r="L6" s="42">
        <f>ROUND(K6*(1-$S6),0)</f>
        <v>237500000</v>
      </c>
      <c r="M6" s="42">
        <f>ROUND(L6*(1-$S6),0)</f>
        <v>225625000</v>
      </c>
      <c r="N6" s="42">
        <f>ROUND(M6*(1-$S6),0)</f>
        <v>214343750</v>
      </c>
      <c r="O6" s="42">
        <f t="shared" ref="O6:R6" si="0">ROUND(N6*(1-$S6),0)</f>
        <v>203626563</v>
      </c>
      <c r="P6" s="42">
        <f t="shared" si="0"/>
        <v>193445235</v>
      </c>
      <c r="Q6" s="42">
        <f t="shared" si="0"/>
        <v>183772973</v>
      </c>
      <c r="R6" s="42">
        <f t="shared" si="0"/>
        <v>174584324</v>
      </c>
      <c r="S6" s="43">
        <v>0.05</v>
      </c>
      <c r="T6" s="44" t="s">
        <v>88</v>
      </c>
      <c r="U6" s="57" t="s">
        <v>95</v>
      </c>
      <c r="W6" s="30"/>
    </row>
    <row r="7" spans="1:23" s="15" customFormat="1" ht="45.75" customHeight="1">
      <c r="A7" s="16" t="s">
        <v>0</v>
      </c>
      <c r="B7" s="17" t="s">
        <v>23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3" s="15" customFormat="1" ht="33" customHeight="1">
      <c r="A8" s="16"/>
      <c r="B8" s="19" t="s">
        <v>24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3" s="15" customFormat="1" ht="33" customHeight="1">
      <c r="A9" s="16"/>
      <c r="B9" s="19" t="s">
        <v>25</v>
      </c>
      <c r="C9" s="19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18"/>
      <c r="T9" s="18"/>
      <c r="U9" s="18"/>
    </row>
    <row r="10" spans="1:23" s="15" customFormat="1" ht="33" customHeight="1">
      <c r="A10" s="16"/>
      <c r="B10" s="17" t="s">
        <v>34</v>
      </c>
      <c r="C10" s="17"/>
      <c r="D10" s="55"/>
      <c r="E10" s="55"/>
      <c r="F10" s="55"/>
      <c r="G10" s="55"/>
      <c r="H10" s="55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8"/>
      <c r="T10" s="18"/>
      <c r="U10" s="18"/>
    </row>
    <row r="11" spans="1:23" s="15" customFormat="1" ht="33" customHeight="1">
      <c r="A11" s="16"/>
      <c r="B11" s="19" t="s">
        <v>80</v>
      </c>
      <c r="C11" s="19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18"/>
      <c r="T11" s="18"/>
      <c r="U11" s="18"/>
    </row>
    <row r="12" spans="1:23" s="15" customFormat="1" ht="33" customHeight="1">
      <c r="A12" s="16"/>
      <c r="B12" s="19" t="s">
        <v>81</v>
      </c>
      <c r="C12" s="19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18"/>
      <c r="T12" s="18"/>
      <c r="U12" s="18"/>
    </row>
    <row r="13" spans="1:23" s="15" customFormat="1" ht="33" customHeight="1">
      <c r="A13" s="16"/>
      <c r="B13" s="20" t="s">
        <v>27</v>
      </c>
      <c r="C13" s="19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18"/>
      <c r="T13" s="18"/>
      <c r="U13" s="18"/>
    </row>
    <row r="14" spans="1:23" s="15" customFormat="1" ht="33" customHeight="1">
      <c r="A14" s="16"/>
      <c r="B14" s="20" t="s">
        <v>58</v>
      </c>
      <c r="C14" s="19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18"/>
      <c r="T14" s="18"/>
      <c r="U14" s="18"/>
    </row>
    <row r="15" spans="1:23" s="15" customFormat="1" ht="45.75" customHeight="1">
      <c r="A15" s="16"/>
      <c r="B15" s="86" t="s">
        <v>29</v>
      </c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18"/>
      <c r="T15" s="18"/>
      <c r="U15" s="18"/>
    </row>
    <row r="16" spans="1:23" s="15" customFormat="1" ht="33" customHeight="1">
      <c r="A16" s="16"/>
      <c r="B16" s="86" t="s">
        <v>87</v>
      </c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18"/>
      <c r="T16" s="18"/>
      <c r="U16" s="18"/>
    </row>
    <row r="17" spans="1:21" s="15" customFormat="1" ht="32.25" customHeight="1">
      <c r="A17" s="16"/>
      <c r="B17" s="86" t="s">
        <v>30</v>
      </c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18"/>
      <c r="T17" s="18"/>
      <c r="U17" s="18"/>
    </row>
    <row r="18" spans="1:21" s="15" customFormat="1" ht="32.25" customHeight="1">
      <c r="A18" s="16"/>
      <c r="B18" s="20" t="s">
        <v>32</v>
      </c>
      <c r="C18" s="19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18"/>
      <c r="T18" s="18"/>
      <c r="U18" s="18"/>
    </row>
    <row r="19" spans="1:21" s="15" customFormat="1" ht="32.25" customHeight="1">
      <c r="A19" s="16"/>
      <c r="B19" s="20" t="s">
        <v>33</v>
      </c>
      <c r="C19" s="19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18"/>
      <c r="T19" s="18"/>
      <c r="U19" s="18"/>
    </row>
    <row r="20" spans="1:21" s="15" customFormat="1" ht="32.25" customHeight="1">
      <c r="A20" s="16"/>
      <c r="B20" s="19" t="s">
        <v>82</v>
      </c>
      <c r="C20" s="19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18"/>
      <c r="T20" s="18"/>
      <c r="U20" s="18"/>
    </row>
    <row r="21" spans="1:21" s="15" customFormat="1" ht="32.25" customHeight="1">
      <c r="A21" s="16"/>
      <c r="B21" s="20" t="s">
        <v>96</v>
      </c>
      <c r="C21" s="19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3"/>
      <c r="O21" s="53"/>
      <c r="P21" s="53"/>
      <c r="Q21" s="53"/>
      <c r="R21" s="53"/>
      <c r="S21" s="18"/>
      <c r="T21" s="18"/>
      <c r="U21" s="18"/>
    </row>
    <row r="23" spans="1:21" ht="14.65" customHeight="1">
      <c r="M23" s="3"/>
    </row>
    <row r="26" spans="1:21" ht="14.65" customHeight="1">
      <c r="H26" s="11"/>
      <c r="I26" s="11"/>
    </row>
    <row r="30" spans="1:21" ht="14.65" customHeight="1">
      <c r="H30" s="10"/>
      <c r="I30" s="10"/>
    </row>
  </sheetData>
  <mergeCells count="17">
    <mergeCell ref="T4:T5"/>
    <mergeCell ref="U4:U5"/>
    <mergeCell ref="B15:R15"/>
    <mergeCell ref="B16:R16"/>
    <mergeCell ref="B17:R17"/>
    <mergeCell ref="G4:G5"/>
    <mergeCell ref="H4:H5"/>
    <mergeCell ref="I4:I5"/>
    <mergeCell ref="J4:J5"/>
    <mergeCell ref="K4:R4"/>
    <mergeCell ref="S4:S5"/>
    <mergeCell ref="F4:F5"/>
    <mergeCell ref="A4:A5"/>
    <mergeCell ref="B4:B5"/>
    <mergeCell ref="C4:C5"/>
    <mergeCell ref="D4:D5"/>
    <mergeCell ref="E4:E5"/>
  </mergeCells>
  <phoneticPr fontId="4" type="noConversion"/>
  <pageMargins left="0.23622047244094491" right="0.19685039370078741" top="0.6692913385826772" bottom="0.19685039370078741" header="0.31496062992125984" footer="0.15748031496062992"/>
  <pageSetup paperSize="8" scale="4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2"/>
  <sheetViews>
    <sheetView view="pageBreakPreview" zoomScale="50" zoomScaleNormal="100" zoomScaleSheetLayoutView="50" workbookViewId="0">
      <selection activeCell="A2" sqref="A2"/>
    </sheetView>
  </sheetViews>
  <sheetFormatPr defaultRowHeight="14.65" customHeight="1"/>
  <cols>
    <col min="1" max="1" width="6.33203125" style="2" customWidth="1"/>
    <col min="2" max="2" width="18.44140625" style="2" customWidth="1"/>
    <col min="3" max="3" width="11.5546875" style="2" bestFit="1" customWidth="1"/>
    <col min="4" max="4" width="8.44140625" style="1" customWidth="1"/>
    <col min="5" max="5" width="31.77734375" style="4" customWidth="1"/>
    <col min="6" max="6" width="14.109375" style="4" customWidth="1"/>
    <col min="7" max="7" width="12.77734375" style="4" customWidth="1"/>
    <col min="8" max="8" width="12.88671875" style="3" customWidth="1"/>
    <col min="9" max="12" width="20.88671875" style="3" customWidth="1"/>
    <col min="13" max="18" width="20.88671875" style="7" customWidth="1"/>
    <col min="19" max="19" width="8.21875" style="7" customWidth="1"/>
    <col min="20" max="20" width="18.21875" style="7" customWidth="1"/>
    <col min="21" max="21" width="39.6640625" style="7" customWidth="1"/>
    <col min="22" max="16384" width="8.88671875" style="7"/>
  </cols>
  <sheetData>
    <row r="1" spans="1:23" ht="14.25" customHeight="1"/>
    <row r="2" spans="1:23" ht="75" customHeight="1">
      <c r="A2" s="12" t="s">
        <v>113</v>
      </c>
      <c r="B2" s="6"/>
      <c r="C2" s="6"/>
      <c r="D2" s="6"/>
      <c r="J2" s="9"/>
      <c r="M2" s="3"/>
      <c r="N2" s="5"/>
      <c r="O2" s="5"/>
      <c r="P2" s="5"/>
      <c r="Q2" s="5"/>
      <c r="R2" s="5"/>
    </row>
    <row r="3" spans="1:23" ht="27" customHeight="1" thickBot="1">
      <c r="A3" s="12"/>
      <c r="B3" s="6"/>
      <c r="C3" s="6"/>
      <c r="D3" s="6"/>
      <c r="J3" s="9"/>
      <c r="M3" s="3"/>
      <c r="N3" s="5"/>
      <c r="O3" s="5"/>
      <c r="P3" s="5"/>
      <c r="Q3" s="5"/>
      <c r="R3" s="56"/>
      <c r="U3" s="13" t="s">
        <v>5</v>
      </c>
    </row>
    <row r="4" spans="1:23" ht="45" customHeight="1">
      <c r="A4" s="76" t="s">
        <v>3</v>
      </c>
      <c r="B4" s="78" t="s">
        <v>14</v>
      </c>
      <c r="C4" s="78" t="s">
        <v>13</v>
      </c>
      <c r="D4" s="80" t="s">
        <v>17</v>
      </c>
      <c r="E4" s="81" t="s">
        <v>12</v>
      </c>
      <c r="F4" s="81" t="s">
        <v>18</v>
      </c>
      <c r="G4" s="81" t="s">
        <v>19</v>
      </c>
      <c r="H4" s="81" t="s">
        <v>11</v>
      </c>
      <c r="I4" s="87" t="s">
        <v>8</v>
      </c>
      <c r="J4" s="87" t="s">
        <v>9</v>
      </c>
      <c r="K4" s="90" t="s">
        <v>4</v>
      </c>
      <c r="L4" s="91"/>
      <c r="M4" s="91"/>
      <c r="N4" s="91"/>
      <c r="O4" s="91"/>
      <c r="P4" s="91"/>
      <c r="Q4" s="91"/>
      <c r="R4" s="91"/>
      <c r="S4" s="87" t="s">
        <v>15</v>
      </c>
      <c r="T4" s="80" t="s">
        <v>16</v>
      </c>
      <c r="U4" s="84" t="s">
        <v>2</v>
      </c>
    </row>
    <row r="5" spans="1:23" ht="45" customHeight="1">
      <c r="A5" s="77"/>
      <c r="B5" s="79"/>
      <c r="C5" s="79"/>
      <c r="D5" s="79"/>
      <c r="E5" s="82"/>
      <c r="F5" s="82"/>
      <c r="G5" s="82"/>
      <c r="H5" s="82"/>
      <c r="I5" s="88"/>
      <c r="J5" s="89"/>
      <c r="K5" s="22" t="s">
        <v>1</v>
      </c>
      <c r="L5" s="22" t="s">
        <v>6</v>
      </c>
      <c r="M5" s="22" t="s">
        <v>7</v>
      </c>
      <c r="N5" s="22" t="s">
        <v>10</v>
      </c>
      <c r="O5" s="22" t="s">
        <v>42</v>
      </c>
      <c r="P5" s="22" t="s">
        <v>41</v>
      </c>
      <c r="Q5" s="22" t="s">
        <v>43</v>
      </c>
      <c r="R5" s="22" t="s">
        <v>61</v>
      </c>
      <c r="S5" s="92"/>
      <c r="T5" s="83"/>
      <c r="U5" s="85"/>
    </row>
    <row r="6" spans="1:23" ht="60" customHeight="1" thickBot="1">
      <c r="A6" s="35">
        <v>1</v>
      </c>
      <c r="B6" s="38" t="s">
        <v>84</v>
      </c>
      <c r="C6" s="45" t="s">
        <v>20</v>
      </c>
      <c r="D6" s="46" t="s">
        <v>21</v>
      </c>
      <c r="E6" s="41" t="s">
        <v>85</v>
      </c>
      <c r="F6" s="41" t="s">
        <v>86</v>
      </c>
      <c r="G6" s="47">
        <v>5.0700000000000002E-2</v>
      </c>
      <c r="H6" s="41" t="s">
        <v>22</v>
      </c>
      <c r="I6" s="42">
        <v>106158582083</v>
      </c>
      <c r="J6" s="42">
        <v>61754751434</v>
      </c>
      <c r="K6" s="42">
        <f>J6</f>
        <v>61754751434</v>
      </c>
      <c r="L6" s="42">
        <f>ROUND(K6*(1-$S6),0)</f>
        <v>60519656405</v>
      </c>
      <c r="M6" s="42">
        <f>ROUND(L6*(1-$S6),0)</f>
        <v>59309263277</v>
      </c>
      <c r="N6" s="42">
        <f>ROUND(M6*(1-$S6),0)</f>
        <v>58123078011</v>
      </c>
      <c r="O6" s="42">
        <f t="shared" ref="O6:R6" si="0">ROUND(N6*(1-$S6),0)</f>
        <v>56960616451</v>
      </c>
      <c r="P6" s="42">
        <f t="shared" si="0"/>
        <v>55821404122</v>
      </c>
      <c r="Q6" s="42">
        <f t="shared" si="0"/>
        <v>54704976040</v>
      </c>
      <c r="R6" s="42">
        <f t="shared" si="0"/>
        <v>53610876519</v>
      </c>
      <c r="S6" s="43">
        <v>0.02</v>
      </c>
      <c r="T6" s="44" t="s">
        <v>88</v>
      </c>
      <c r="U6" s="57" t="s">
        <v>40</v>
      </c>
      <c r="W6" s="30"/>
    </row>
    <row r="7" spans="1:23" s="15" customFormat="1" ht="45.75" customHeight="1">
      <c r="A7" s="16" t="s">
        <v>0</v>
      </c>
      <c r="B7" s="17" t="s">
        <v>23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3" s="15" customFormat="1" ht="33" customHeight="1">
      <c r="A8" s="16"/>
      <c r="B8" s="19" t="s">
        <v>24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3" s="15" customFormat="1" ht="33" customHeight="1">
      <c r="A9" s="16"/>
      <c r="B9" s="19" t="s">
        <v>25</v>
      </c>
      <c r="C9" s="19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18"/>
      <c r="T9" s="18"/>
      <c r="U9" s="18"/>
    </row>
    <row r="10" spans="1:23" s="15" customFormat="1" ht="33" customHeight="1">
      <c r="A10" s="16"/>
      <c r="B10" s="17" t="s">
        <v>34</v>
      </c>
      <c r="C10" s="17"/>
      <c r="D10" s="55"/>
      <c r="E10" s="55"/>
      <c r="F10" s="55"/>
      <c r="G10" s="55"/>
      <c r="H10" s="55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8"/>
      <c r="T10" s="18"/>
      <c r="U10" s="18"/>
    </row>
    <row r="11" spans="1:23" s="15" customFormat="1" ht="33" customHeight="1">
      <c r="A11" s="16"/>
      <c r="B11" s="19" t="s">
        <v>80</v>
      </c>
      <c r="C11" s="19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18"/>
      <c r="T11" s="18"/>
      <c r="U11" s="18"/>
    </row>
    <row r="12" spans="1:23" s="15" customFormat="1" ht="33" customHeight="1">
      <c r="A12" s="16"/>
      <c r="B12" s="19" t="s">
        <v>81</v>
      </c>
      <c r="C12" s="19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18"/>
      <c r="T12" s="18"/>
      <c r="U12" s="18"/>
    </row>
    <row r="13" spans="1:23" s="15" customFormat="1" ht="33" customHeight="1">
      <c r="A13" s="16"/>
      <c r="B13" s="20" t="s">
        <v>27</v>
      </c>
      <c r="C13" s="19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18"/>
      <c r="T13" s="18"/>
      <c r="U13" s="18"/>
    </row>
    <row r="14" spans="1:23" s="15" customFormat="1" ht="33" customHeight="1">
      <c r="A14" s="16"/>
      <c r="B14" s="20" t="s">
        <v>58</v>
      </c>
      <c r="C14" s="19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18"/>
      <c r="T14" s="18"/>
      <c r="U14" s="18"/>
    </row>
    <row r="15" spans="1:23" s="15" customFormat="1" ht="33" customHeight="1">
      <c r="A15" s="16"/>
      <c r="B15" s="20" t="s">
        <v>28</v>
      </c>
      <c r="C15" s="19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18"/>
      <c r="T15" s="18"/>
      <c r="U15" s="18"/>
    </row>
    <row r="16" spans="1:23" s="15" customFormat="1" ht="45.75" customHeight="1">
      <c r="A16" s="16"/>
      <c r="B16" s="86" t="s">
        <v>29</v>
      </c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18"/>
      <c r="T16" s="18"/>
      <c r="U16" s="18"/>
    </row>
    <row r="17" spans="1:21" s="15" customFormat="1" ht="33" customHeight="1">
      <c r="A17" s="16"/>
      <c r="B17" s="86" t="s">
        <v>87</v>
      </c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18"/>
      <c r="T17" s="18"/>
      <c r="U17" s="18"/>
    </row>
    <row r="18" spans="1:21" s="15" customFormat="1" ht="32.25" customHeight="1">
      <c r="A18" s="16"/>
      <c r="B18" s="86" t="s">
        <v>30</v>
      </c>
      <c r="C18" s="86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18"/>
      <c r="T18" s="18"/>
      <c r="U18" s="18"/>
    </row>
    <row r="19" spans="1:21" s="15" customFormat="1" ht="22.5">
      <c r="A19" s="16"/>
      <c r="B19" s="86" t="s">
        <v>31</v>
      </c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18"/>
      <c r="T19" s="18"/>
      <c r="U19" s="18"/>
    </row>
    <row r="20" spans="1:21" s="15" customFormat="1" ht="32.25" customHeight="1">
      <c r="A20" s="16"/>
      <c r="B20" s="20" t="s">
        <v>32</v>
      </c>
      <c r="C20" s="19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18"/>
      <c r="T20" s="18"/>
      <c r="U20" s="18"/>
    </row>
    <row r="21" spans="1:21" s="15" customFormat="1" ht="32.25" customHeight="1">
      <c r="A21" s="16"/>
      <c r="B21" s="20" t="s">
        <v>33</v>
      </c>
      <c r="C21" s="19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18"/>
      <c r="T21" s="18"/>
      <c r="U21" s="18"/>
    </row>
    <row r="22" spans="1:21" s="15" customFormat="1" ht="32.25" customHeight="1">
      <c r="A22" s="16"/>
      <c r="B22" s="19" t="s">
        <v>82</v>
      </c>
      <c r="C22" s="19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18"/>
      <c r="T22" s="18"/>
      <c r="U22" s="18"/>
    </row>
    <row r="23" spans="1:21" s="15" customFormat="1" ht="32.25" customHeight="1">
      <c r="A23" s="16"/>
      <c r="B23" s="20" t="s">
        <v>59</v>
      </c>
      <c r="C23" s="19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3"/>
      <c r="O23" s="53"/>
      <c r="P23" s="53"/>
      <c r="Q23" s="53"/>
      <c r="R23" s="53"/>
      <c r="S23" s="18"/>
      <c r="T23" s="18"/>
      <c r="U23" s="18"/>
    </row>
    <row r="25" spans="1:21" ht="14.65" customHeight="1">
      <c r="M25" s="3"/>
    </row>
    <row r="28" spans="1:21" ht="14.65" customHeight="1">
      <c r="H28" s="11"/>
      <c r="I28" s="11"/>
    </row>
    <row r="32" spans="1:21" ht="14.65" customHeight="1">
      <c r="H32" s="10"/>
      <c r="I32" s="10"/>
    </row>
  </sheetData>
  <mergeCells count="18">
    <mergeCell ref="T4:T5"/>
    <mergeCell ref="U4:U5"/>
    <mergeCell ref="B16:R16"/>
    <mergeCell ref="B17:R17"/>
    <mergeCell ref="B18:R18"/>
    <mergeCell ref="S4:S5"/>
    <mergeCell ref="B19:R19"/>
    <mergeCell ref="G4:G5"/>
    <mergeCell ref="H4:H5"/>
    <mergeCell ref="I4:I5"/>
    <mergeCell ref="J4:J5"/>
    <mergeCell ref="K4:R4"/>
    <mergeCell ref="F4:F5"/>
    <mergeCell ref="A4:A5"/>
    <mergeCell ref="B4:B5"/>
    <mergeCell ref="C4:C5"/>
    <mergeCell ref="D4:D5"/>
    <mergeCell ref="E4:E5"/>
  </mergeCells>
  <phoneticPr fontId="4" type="noConversion"/>
  <pageMargins left="0.23622047244094491" right="0.19685039370078741" top="0.6692913385826772" bottom="0.19685039370078741" header="0.31496062992125984" footer="0.15748031496062992"/>
  <pageSetup paperSize="8" scale="45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42"/>
  <sheetViews>
    <sheetView view="pageBreakPreview" zoomScale="50" zoomScaleNormal="50" zoomScaleSheetLayoutView="50" workbookViewId="0">
      <selection activeCell="Q39" sqref="Q39"/>
    </sheetView>
  </sheetViews>
  <sheetFormatPr defaultRowHeight="14.65" customHeight="1"/>
  <cols>
    <col min="1" max="1" width="6.33203125" style="2" customWidth="1"/>
    <col min="2" max="2" width="16.5546875" style="2" customWidth="1"/>
    <col min="3" max="3" width="11.5546875" style="2" bestFit="1" customWidth="1"/>
    <col min="4" max="4" width="12.109375" style="1" customWidth="1"/>
    <col min="5" max="5" width="31.77734375" style="4" customWidth="1"/>
    <col min="6" max="6" width="14.109375" style="4" customWidth="1"/>
    <col min="7" max="7" width="12.77734375" style="4" customWidth="1"/>
    <col min="8" max="8" width="17.77734375" style="3" customWidth="1"/>
    <col min="9" max="9" width="22.88671875" style="3" bestFit="1" customWidth="1"/>
    <col min="10" max="10" width="18.88671875" style="3" bestFit="1" customWidth="1"/>
    <col min="11" max="12" width="20.21875" style="3" bestFit="1" customWidth="1"/>
    <col min="13" max="13" width="20.21875" style="7" bestFit="1" customWidth="1"/>
    <col min="14" max="17" width="18.88671875" style="7" bestFit="1" customWidth="1"/>
    <col min="18" max="18" width="23.77734375" style="7" bestFit="1" customWidth="1"/>
    <col min="19" max="19" width="20" style="7" customWidth="1"/>
    <col min="20" max="20" width="21.77734375" style="7" customWidth="1"/>
    <col min="21" max="21" width="39.6640625" style="7" customWidth="1"/>
    <col min="22" max="22" width="26.33203125" style="7" customWidth="1"/>
    <col min="23" max="23" width="20.21875" style="7" customWidth="1"/>
    <col min="24" max="24" width="21.33203125" style="7" customWidth="1"/>
    <col min="25" max="25" width="21.109375" style="7" customWidth="1"/>
    <col min="26" max="26" width="20" style="7" customWidth="1"/>
    <col min="27" max="16384" width="8.88671875" style="7"/>
  </cols>
  <sheetData>
    <row r="1" spans="1:26" ht="14.25" customHeight="1"/>
    <row r="2" spans="1:26" ht="75" customHeight="1">
      <c r="A2" s="12" t="s">
        <v>107</v>
      </c>
      <c r="B2" s="6"/>
      <c r="C2" s="6"/>
      <c r="D2" s="6"/>
      <c r="J2" s="9"/>
      <c r="M2" s="3"/>
      <c r="N2" s="5"/>
      <c r="O2" s="5"/>
    </row>
    <row r="3" spans="1:26" ht="27" customHeight="1" thickBot="1">
      <c r="A3" s="12"/>
      <c r="B3" s="6"/>
      <c r="C3" s="6"/>
      <c r="D3" s="6"/>
      <c r="J3" s="9"/>
      <c r="M3" s="3"/>
      <c r="N3" s="5"/>
      <c r="O3" s="5"/>
      <c r="U3" s="13" t="s">
        <v>5</v>
      </c>
    </row>
    <row r="4" spans="1:26" ht="45" customHeight="1">
      <c r="A4" s="76" t="s">
        <v>3</v>
      </c>
      <c r="B4" s="78" t="s">
        <v>14</v>
      </c>
      <c r="C4" s="78" t="s">
        <v>13</v>
      </c>
      <c r="D4" s="80" t="s">
        <v>17</v>
      </c>
      <c r="E4" s="81" t="s">
        <v>12</v>
      </c>
      <c r="F4" s="81" t="s">
        <v>18</v>
      </c>
      <c r="G4" s="81" t="s">
        <v>19</v>
      </c>
      <c r="H4" s="81" t="s">
        <v>11</v>
      </c>
      <c r="I4" s="87" t="s">
        <v>8</v>
      </c>
      <c r="J4" s="87" t="s">
        <v>9</v>
      </c>
      <c r="K4" s="93" t="s">
        <v>4</v>
      </c>
      <c r="L4" s="94"/>
      <c r="M4" s="94"/>
      <c r="N4" s="94"/>
      <c r="O4" s="94"/>
      <c r="P4" s="94"/>
      <c r="Q4" s="94"/>
      <c r="R4" s="95"/>
      <c r="S4" s="87" t="s">
        <v>15</v>
      </c>
      <c r="T4" s="80" t="s">
        <v>16</v>
      </c>
      <c r="U4" s="84" t="s">
        <v>2</v>
      </c>
    </row>
    <row r="5" spans="1:26" ht="45" customHeight="1">
      <c r="A5" s="77"/>
      <c r="B5" s="79"/>
      <c r="C5" s="79"/>
      <c r="D5" s="79"/>
      <c r="E5" s="82"/>
      <c r="F5" s="82"/>
      <c r="G5" s="82"/>
      <c r="H5" s="82"/>
      <c r="I5" s="88"/>
      <c r="J5" s="89"/>
      <c r="K5" s="22" t="s">
        <v>1</v>
      </c>
      <c r="L5" s="22" t="s">
        <v>6</v>
      </c>
      <c r="M5" s="22" t="s">
        <v>7</v>
      </c>
      <c r="N5" s="22" t="s">
        <v>10</v>
      </c>
      <c r="O5" s="22" t="s">
        <v>42</v>
      </c>
      <c r="P5" s="22" t="s">
        <v>41</v>
      </c>
      <c r="Q5" s="22" t="s">
        <v>43</v>
      </c>
      <c r="R5" s="22" t="s">
        <v>61</v>
      </c>
      <c r="S5" s="92"/>
      <c r="T5" s="83"/>
      <c r="U5" s="85"/>
    </row>
    <row r="6" spans="1:26" ht="43.5" thickBot="1">
      <c r="A6" s="35">
        <v>1</v>
      </c>
      <c r="B6" s="38" t="s">
        <v>97</v>
      </c>
      <c r="C6" s="45" t="s">
        <v>98</v>
      </c>
      <c r="D6" s="46" t="s">
        <v>93</v>
      </c>
      <c r="E6" s="48" t="s">
        <v>99</v>
      </c>
      <c r="F6" s="48" t="s">
        <v>100</v>
      </c>
      <c r="G6" s="41">
        <v>98</v>
      </c>
      <c r="H6" s="41" t="s">
        <v>101</v>
      </c>
      <c r="I6" s="49">
        <v>11569957136</v>
      </c>
      <c r="J6" s="49">
        <v>6767516088.6394653</v>
      </c>
      <c r="K6" s="49">
        <f>J6</f>
        <v>6767516088.6394653</v>
      </c>
      <c r="L6" s="49">
        <f t="shared" ref="L6:Q6" si="0">K6*(1-$S$6)</f>
        <v>6598328186.4234781</v>
      </c>
      <c r="M6" s="49">
        <f t="shared" si="0"/>
        <v>6433369981.7628908</v>
      </c>
      <c r="N6" s="49">
        <f t="shared" si="0"/>
        <v>6272535732.2188187</v>
      </c>
      <c r="O6" s="49">
        <f t="shared" si="0"/>
        <v>6115722338.9133482</v>
      </c>
      <c r="P6" s="49">
        <f t="shared" si="0"/>
        <v>5962829280.4405146</v>
      </c>
      <c r="Q6" s="49">
        <f t="shared" si="0"/>
        <v>5813758548.4295015</v>
      </c>
      <c r="R6" s="49">
        <f>I6/2</f>
        <v>5784978568</v>
      </c>
      <c r="S6" s="60">
        <v>2.5000000000000001E-2</v>
      </c>
      <c r="T6" s="44" t="s">
        <v>102</v>
      </c>
      <c r="U6" s="57" t="s">
        <v>40</v>
      </c>
    </row>
    <row r="7" spans="1:26" ht="22.5" hidden="1">
      <c r="A7" s="16" t="s">
        <v>0</v>
      </c>
      <c r="B7" s="17" t="s">
        <v>47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6" s="15" customFormat="1" ht="22.5" hidden="1">
      <c r="A8" s="16"/>
      <c r="B8" s="19" t="s">
        <v>48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6" s="15" customFormat="1" ht="22.5" hidden="1">
      <c r="A9" s="16"/>
      <c r="B9" s="19" t="s">
        <v>49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 spans="1:26" s="15" customFormat="1" ht="22.5" hidden="1">
      <c r="A10" s="16"/>
      <c r="B10" s="20" t="s">
        <v>50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61"/>
      <c r="T10" s="18"/>
      <c r="U10" s="18"/>
    </row>
    <row r="11" spans="1:26" s="15" customFormat="1" ht="22.5" hidden="1">
      <c r="A11" s="16"/>
      <c r="B11" s="19" t="s">
        <v>51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 spans="1:26" s="15" customFormat="1" ht="22.5" hidden="1">
      <c r="A12" s="16"/>
      <c r="B12" s="20" t="s">
        <v>52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62"/>
      <c r="T12" s="62"/>
      <c r="U12" s="62"/>
      <c r="V12" s="62"/>
      <c r="W12" s="62"/>
      <c r="X12" s="62"/>
      <c r="Y12" s="62"/>
      <c r="Z12" s="62"/>
    </row>
    <row r="13" spans="1:26" s="15" customFormat="1" ht="22.5" hidden="1">
      <c r="A13" s="16"/>
      <c r="B13" s="20" t="s">
        <v>53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 spans="1:26" s="15" customFormat="1" ht="22.5" hidden="1">
      <c r="A14" s="16"/>
      <c r="B14" s="19" t="s">
        <v>54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 spans="1:26" s="15" customFormat="1" ht="22.5" hidden="1">
      <c r="A15" s="16"/>
      <c r="B15" s="20" t="s">
        <v>55</v>
      </c>
      <c r="C15" s="18"/>
      <c r="D15" s="18"/>
      <c r="E15" s="18"/>
      <c r="F15" s="18"/>
      <c r="G15" s="18"/>
      <c r="H15" s="18"/>
      <c r="I15" s="63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 spans="1:26" s="15" customFormat="1" ht="34.5" customHeight="1">
      <c r="A16" s="16" t="s">
        <v>0</v>
      </c>
      <c r="B16" s="17" t="s">
        <v>23</v>
      </c>
      <c r="C16" s="18"/>
      <c r="D16" s="18"/>
      <c r="E16" s="18"/>
      <c r="F16" s="18"/>
      <c r="G16" s="18"/>
      <c r="H16" s="18"/>
      <c r="I16" s="18"/>
      <c r="J16" s="18"/>
      <c r="K16" s="18"/>
      <c r="L16" s="63"/>
      <c r="M16" s="63"/>
      <c r="N16" s="18"/>
      <c r="O16" s="18"/>
      <c r="P16" s="18"/>
      <c r="Q16" s="18"/>
      <c r="R16" s="63"/>
      <c r="S16" s="18"/>
      <c r="T16" s="18"/>
      <c r="U16" s="18"/>
    </row>
    <row r="17" spans="1:21" s="15" customFormat="1" ht="34.5" customHeight="1">
      <c r="A17" s="16"/>
      <c r="B17" s="19" t="s">
        <v>24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 spans="1:21" s="15" customFormat="1" ht="34.5" customHeight="1">
      <c r="A18" s="16"/>
      <c r="B18" s="19" t="s">
        <v>103</v>
      </c>
      <c r="C18" s="1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18"/>
      <c r="Q18" s="18"/>
      <c r="R18" s="18"/>
      <c r="S18" s="18"/>
      <c r="T18" s="18"/>
      <c r="U18" s="18"/>
    </row>
    <row r="19" spans="1:21" s="15" customFormat="1" ht="34.5" customHeight="1">
      <c r="A19" s="16"/>
      <c r="B19" s="17" t="s">
        <v>69</v>
      </c>
      <c r="C19" s="17"/>
      <c r="D19" s="58"/>
      <c r="E19" s="58"/>
      <c r="F19" s="58"/>
      <c r="G19" s="58"/>
      <c r="H19" s="58"/>
      <c r="I19" s="59"/>
      <c r="J19" s="59"/>
      <c r="K19" s="59"/>
      <c r="L19" s="59"/>
      <c r="M19" s="59"/>
      <c r="N19" s="59"/>
      <c r="O19" s="59"/>
      <c r="P19" s="18"/>
      <c r="Q19" s="18"/>
      <c r="R19" s="18"/>
      <c r="S19" s="18"/>
      <c r="T19" s="18"/>
      <c r="U19" s="18"/>
    </row>
    <row r="20" spans="1:21" s="15" customFormat="1" ht="34.5" customHeight="1">
      <c r="A20" s="16"/>
      <c r="B20" s="19" t="s">
        <v>104</v>
      </c>
      <c r="C20" s="1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18"/>
      <c r="Q20" s="18"/>
      <c r="R20" s="18"/>
      <c r="S20" s="18"/>
      <c r="T20" s="18"/>
      <c r="U20" s="18"/>
    </row>
    <row r="21" spans="1:21" s="15" customFormat="1" ht="34.5" customHeight="1">
      <c r="A21" s="16"/>
      <c r="B21" s="19" t="s">
        <v>81</v>
      </c>
      <c r="C21" s="1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18"/>
      <c r="Q21" s="18"/>
      <c r="R21" s="18"/>
      <c r="S21" s="18"/>
      <c r="T21" s="18"/>
      <c r="U21" s="18"/>
    </row>
    <row r="22" spans="1:21" s="15" customFormat="1" ht="34.5" customHeight="1">
      <c r="A22" s="16"/>
      <c r="B22" s="86" t="s">
        <v>27</v>
      </c>
      <c r="C22" s="86"/>
      <c r="D22" s="86"/>
      <c r="E22" s="86"/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18"/>
      <c r="Q22" s="18"/>
      <c r="R22" s="18"/>
    </row>
    <row r="23" spans="1:21" s="15" customFormat="1" ht="34.5" customHeight="1">
      <c r="A23" s="16"/>
      <c r="B23" s="86" t="s">
        <v>58</v>
      </c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18"/>
      <c r="Q23" s="18"/>
      <c r="R23" s="18"/>
    </row>
    <row r="24" spans="1:21" s="15" customFormat="1" ht="34.5" customHeight="1">
      <c r="A24" s="16"/>
      <c r="B24" s="86" t="s">
        <v>28</v>
      </c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18"/>
      <c r="Q24" s="18"/>
      <c r="R24" s="18"/>
    </row>
    <row r="25" spans="1:21" s="15" customFormat="1" ht="49.5" customHeight="1">
      <c r="A25" s="16"/>
      <c r="B25" s="86" t="s">
        <v>29</v>
      </c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18"/>
      <c r="Q25" s="18"/>
      <c r="R25" s="18"/>
    </row>
    <row r="26" spans="1:21" s="15" customFormat="1" ht="49.5" customHeight="1">
      <c r="A26" s="16"/>
      <c r="B26" s="86" t="s">
        <v>31</v>
      </c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18"/>
      <c r="Q26" s="18"/>
      <c r="R26" s="18"/>
    </row>
    <row r="27" spans="1:21" s="15" customFormat="1" ht="34.5" customHeight="1">
      <c r="A27" s="16"/>
      <c r="B27" s="86" t="s">
        <v>32</v>
      </c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18"/>
      <c r="Q27" s="18"/>
      <c r="R27" s="18"/>
    </row>
    <row r="28" spans="1:21" s="15" customFormat="1" ht="34.5" customHeight="1">
      <c r="A28" s="16"/>
      <c r="B28" s="86" t="s">
        <v>33</v>
      </c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18"/>
      <c r="Q28" s="18"/>
      <c r="R28" s="18"/>
    </row>
    <row r="29" spans="1:21" s="15" customFormat="1" ht="34.5" customHeight="1">
      <c r="A29" s="16"/>
      <c r="B29" s="96" t="s">
        <v>105</v>
      </c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18"/>
      <c r="Q29" s="18"/>
      <c r="R29" s="18"/>
    </row>
    <row r="30" spans="1:21" s="15" customFormat="1" ht="34.5" customHeight="1">
      <c r="A30" s="16"/>
      <c r="B30" s="96" t="s">
        <v>106</v>
      </c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18"/>
      <c r="Q30" s="18"/>
      <c r="R30" s="18"/>
    </row>
    <row r="31" spans="1:21" s="15" customFormat="1" ht="34.5" customHeight="1">
      <c r="A31" s="16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18"/>
      <c r="Q31" s="18"/>
      <c r="R31" s="18"/>
    </row>
    <row r="32" spans="1:21" s="15" customFormat="1" ht="33" customHeight="1">
      <c r="A32" s="16"/>
      <c r="B32" s="19" t="s">
        <v>82</v>
      </c>
      <c r="C32" s="1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18"/>
      <c r="Q32" s="18"/>
      <c r="R32" s="18"/>
      <c r="S32" s="18"/>
      <c r="T32" s="18"/>
      <c r="U32" s="18"/>
    </row>
    <row r="33" spans="1:21" s="15" customFormat="1" ht="36" customHeight="1">
      <c r="A33" s="16"/>
      <c r="B33" s="20" t="s">
        <v>59</v>
      </c>
      <c r="C33" s="1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3"/>
      <c r="O33" s="53"/>
      <c r="P33" s="18"/>
      <c r="Q33" s="18"/>
      <c r="R33" s="18"/>
      <c r="S33" s="18"/>
      <c r="T33" s="18"/>
      <c r="U33" s="18"/>
    </row>
    <row r="34" spans="1:21" s="15" customFormat="1" ht="32.25" customHeight="1">
      <c r="A34" s="2"/>
      <c r="B34" s="2"/>
      <c r="C34" s="2"/>
      <c r="D34" s="1"/>
      <c r="E34" s="4"/>
      <c r="F34" s="4"/>
      <c r="G34" s="4"/>
      <c r="H34" s="3"/>
      <c r="I34" s="3"/>
      <c r="J34" s="3"/>
      <c r="K34" s="3"/>
      <c r="L34" s="3"/>
      <c r="M34" s="7"/>
      <c r="N34" s="7"/>
      <c r="O34" s="7"/>
      <c r="P34" s="7"/>
      <c r="Q34" s="7"/>
      <c r="R34" s="7"/>
      <c r="S34" s="7"/>
      <c r="T34" s="7"/>
      <c r="U34" s="7"/>
    </row>
    <row r="35" spans="1:21" ht="14.65" customHeight="1">
      <c r="M35" s="3"/>
    </row>
    <row r="38" spans="1:21" ht="14.65" customHeight="1">
      <c r="H38" s="11"/>
      <c r="I38" s="11"/>
    </row>
    <row r="42" spans="1:21" ht="14.65" customHeight="1">
      <c r="H42" s="10"/>
      <c r="I42" s="10"/>
    </row>
  </sheetData>
  <mergeCells count="23">
    <mergeCell ref="B26:O26"/>
    <mergeCell ref="B27:O27"/>
    <mergeCell ref="B28:O28"/>
    <mergeCell ref="B29:O29"/>
    <mergeCell ref="B30:O30"/>
    <mergeCell ref="T4:T5"/>
    <mergeCell ref="U4:U5"/>
    <mergeCell ref="B22:O22"/>
    <mergeCell ref="B23:O23"/>
    <mergeCell ref="B24:O24"/>
    <mergeCell ref="S4:S5"/>
    <mergeCell ref="B25:O25"/>
    <mergeCell ref="G4:G5"/>
    <mergeCell ref="H4:H5"/>
    <mergeCell ref="I4:I5"/>
    <mergeCell ref="J4:J5"/>
    <mergeCell ref="K4:R4"/>
    <mergeCell ref="F4:F5"/>
    <mergeCell ref="A4:A5"/>
    <mergeCell ref="B4:B5"/>
    <mergeCell ref="C4:C5"/>
    <mergeCell ref="D4:D5"/>
    <mergeCell ref="E4:E5"/>
  </mergeCells>
  <phoneticPr fontId="4" type="noConversion"/>
  <pageMargins left="0.23622047244094491" right="0.19685039370078741" top="0.6692913385826772" bottom="0.19685039370078741" header="0.31496062992125984" footer="0.15748031496062992"/>
  <pageSetup paperSize="8" scale="44" fitToHeight="0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3"/>
  <sheetViews>
    <sheetView view="pageBreakPreview" zoomScale="50" zoomScaleNormal="100" zoomScaleSheetLayoutView="50" workbookViewId="0">
      <selection activeCell="A2" sqref="A2"/>
    </sheetView>
  </sheetViews>
  <sheetFormatPr defaultRowHeight="14.65" customHeight="1"/>
  <cols>
    <col min="1" max="1" width="6.33203125" style="2" customWidth="1"/>
    <col min="2" max="2" width="18.44140625" style="2" customWidth="1"/>
    <col min="3" max="3" width="11.5546875" style="2" bestFit="1" customWidth="1"/>
    <col min="4" max="4" width="8.44140625" style="1" customWidth="1"/>
    <col min="5" max="5" width="31.77734375" style="4" customWidth="1"/>
    <col min="6" max="6" width="14.109375" style="4" customWidth="1"/>
    <col min="7" max="7" width="12.77734375" style="4" customWidth="1"/>
    <col min="8" max="8" width="12.88671875" style="3" customWidth="1"/>
    <col min="9" max="12" width="20.88671875" style="3" customWidth="1"/>
    <col min="13" max="18" width="20.88671875" style="7" customWidth="1"/>
    <col min="19" max="19" width="8.21875" style="7" customWidth="1"/>
    <col min="20" max="20" width="18.21875" style="7" customWidth="1"/>
    <col min="21" max="21" width="39.6640625" style="7" customWidth="1"/>
    <col min="22" max="16384" width="8.88671875" style="7"/>
  </cols>
  <sheetData>
    <row r="1" spans="1:23" ht="14.25" customHeight="1"/>
    <row r="2" spans="1:23" ht="75" customHeight="1">
      <c r="A2" s="12" t="s">
        <v>108</v>
      </c>
      <c r="B2" s="6"/>
      <c r="C2" s="6"/>
      <c r="D2" s="6"/>
      <c r="J2" s="9"/>
      <c r="M2" s="3"/>
      <c r="N2" s="3"/>
      <c r="O2" s="3"/>
      <c r="P2" s="3"/>
      <c r="Q2" s="3"/>
      <c r="R2" s="3"/>
      <c r="U2" s="32"/>
    </row>
    <row r="3" spans="1:23" ht="27" customHeight="1" thickBot="1">
      <c r="A3" s="12"/>
      <c r="B3" s="6"/>
      <c r="C3" s="6"/>
      <c r="D3" s="6"/>
      <c r="J3" s="9"/>
      <c r="M3" s="3"/>
      <c r="N3" s="3"/>
      <c r="O3" s="3"/>
      <c r="P3" s="3"/>
      <c r="Q3" s="3"/>
      <c r="R3" s="3"/>
      <c r="U3" s="13" t="s">
        <v>5</v>
      </c>
    </row>
    <row r="4" spans="1:23" ht="45" customHeight="1">
      <c r="A4" s="76" t="s">
        <v>3</v>
      </c>
      <c r="B4" s="78" t="s">
        <v>14</v>
      </c>
      <c r="C4" s="78" t="s">
        <v>13</v>
      </c>
      <c r="D4" s="80" t="s">
        <v>17</v>
      </c>
      <c r="E4" s="81" t="s">
        <v>12</v>
      </c>
      <c r="F4" s="81" t="s">
        <v>18</v>
      </c>
      <c r="G4" s="81" t="s">
        <v>19</v>
      </c>
      <c r="H4" s="81" t="s">
        <v>11</v>
      </c>
      <c r="I4" s="87" t="s">
        <v>8</v>
      </c>
      <c r="J4" s="87" t="s">
        <v>9</v>
      </c>
      <c r="K4" s="90" t="s">
        <v>4</v>
      </c>
      <c r="L4" s="91"/>
      <c r="M4" s="91"/>
      <c r="N4" s="91"/>
      <c r="O4" s="91"/>
      <c r="P4" s="91"/>
      <c r="Q4" s="91"/>
      <c r="R4" s="91"/>
      <c r="S4" s="87" t="s">
        <v>15</v>
      </c>
      <c r="T4" s="80" t="s">
        <v>16</v>
      </c>
      <c r="U4" s="84" t="s">
        <v>2</v>
      </c>
    </row>
    <row r="5" spans="1:23" ht="45" customHeight="1">
      <c r="A5" s="77"/>
      <c r="B5" s="79"/>
      <c r="C5" s="79"/>
      <c r="D5" s="79"/>
      <c r="E5" s="82"/>
      <c r="F5" s="82"/>
      <c r="G5" s="82"/>
      <c r="H5" s="82"/>
      <c r="I5" s="88"/>
      <c r="J5" s="89"/>
      <c r="K5" s="22" t="s">
        <v>1</v>
      </c>
      <c r="L5" s="22" t="s">
        <v>6</v>
      </c>
      <c r="M5" s="22" t="s">
        <v>7</v>
      </c>
      <c r="N5" s="22" t="s">
        <v>60</v>
      </c>
      <c r="O5" s="22" t="s">
        <v>42</v>
      </c>
      <c r="P5" s="22" t="s">
        <v>41</v>
      </c>
      <c r="Q5" s="22" t="s">
        <v>43</v>
      </c>
      <c r="R5" s="22" t="s">
        <v>61</v>
      </c>
      <c r="S5" s="92"/>
      <c r="T5" s="83"/>
      <c r="U5" s="85"/>
    </row>
    <row r="6" spans="1:23" ht="57" customHeight="1">
      <c r="A6" s="33">
        <v>1</v>
      </c>
      <c r="B6" s="34" t="s">
        <v>35</v>
      </c>
      <c r="C6" s="14" t="s">
        <v>20</v>
      </c>
      <c r="D6" s="14" t="s">
        <v>21</v>
      </c>
      <c r="E6" s="25" t="s">
        <v>38</v>
      </c>
      <c r="F6" s="25" t="s">
        <v>36</v>
      </c>
      <c r="G6" s="28">
        <v>0.32950000000000002</v>
      </c>
      <c r="H6" s="8" t="s">
        <v>22</v>
      </c>
      <c r="I6" s="29">
        <v>77251056257</v>
      </c>
      <c r="J6" s="29">
        <v>50339895644</v>
      </c>
      <c r="K6" s="29">
        <f>J6</f>
        <v>50339895644</v>
      </c>
      <c r="L6" s="29">
        <f>ROUND(K6*(1-$S6),0)</f>
        <v>48477319505</v>
      </c>
      <c r="M6" s="29">
        <f>ROUND(L6*(1-$S6),0)</f>
        <v>46683658683</v>
      </c>
      <c r="N6" s="29">
        <f>ROUND(M6*(1-$S6),0)</f>
        <v>44956363312</v>
      </c>
      <c r="O6" s="29">
        <f>ROUND(N6*(1-$S6),0)</f>
        <v>43292977869</v>
      </c>
      <c r="P6" s="29">
        <f t="shared" ref="P6:R6" si="0">ROUND(O6*(1-$S6),0)</f>
        <v>41691137688</v>
      </c>
      <c r="Q6" s="29">
        <f t="shared" si="0"/>
        <v>40148565594</v>
      </c>
      <c r="R6" s="29">
        <f t="shared" si="0"/>
        <v>38663068667</v>
      </c>
      <c r="S6" s="24">
        <v>3.6999999999999998E-2</v>
      </c>
      <c r="T6" s="26" t="s">
        <v>39</v>
      </c>
      <c r="U6" s="27" t="s">
        <v>40</v>
      </c>
      <c r="V6" s="31"/>
      <c r="W6" s="30"/>
    </row>
    <row r="7" spans="1:23" s="15" customFormat="1" ht="45.75" customHeight="1">
      <c r="A7" s="16" t="s">
        <v>0</v>
      </c>
      <c r="B7" s="17" t="s">
        <v>23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3" s="15" customFormat="1" ht="33" customHeight="1">
      <c r="A8" s="16"/>
      <c r="B8" s="19" t="s">
        <v>24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3" s="15" customFormat="1" ht="33" customHeight="1">
      <c r="A9" s="16"/>
      <c r="B9" s="19" t="s">
        <v>25</v>
      </c>
      <c r="C9" s="19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18"/>
      <c r="T9" s="18"/>
      <c r="U9" s="18"/>
    </row>
    <row r="10" spans="1:23" s="15" customFormat="1" ht="33" customHeight="1">
      <c r="A10" s="16"/>
      <c r="B10" s="17" t="s">
        <v>69</v>
      </c>
      <c r="C10" s="17"/>
      <c r="D10" s="23"/>
      <c r="E10" s="23"/>
      <c r="F10" s="23"/>
      <c r="G10" s="23"/>
      <c r="H10" s="23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18"/>
      <c r="T10" s="18"/>
      <c r="U10" s="18"/>
    </row>
    <row r="11" spans="1:23" s="15" customFormat="1" ht="33" customHeight="1">
      <c r="A11" s="16"/>
      <c r="B11" s="19" t="s">
        <v>26</v>
      </c>
      <c r="C11" s="19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18"/>
      <c r="T11" s="18"/>
      <c r="U11" s="18"/>
    </row>
    <row r="12" spans="1:23" s="15" customFormat="1" ht="33" customHeight="1">
      <c r="A12" s="16"/>
      <c r="B12" s="19" t="s">
        <v>66</v>
      </c>
      <c r="C12" s="19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18"/>
      <c r="T12" s="18"/>
      <c r="U12" s="18"/>
    </row>
    <row r="13" spans="1:23" s="15" customFormat="1" ht="33" customHeight="1">
      <c r="A13" s="16"/>
      <c r="B13" s="19" t="s">
        <v>67</v>
      </c>
      <c r="C13" s="19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18"/>
      <c r="T13" s="18"/>
      <c r="U13" s="18"/>
    </row>
    <row r="14" spans="1:23" s="15" customFormat="1" ht="33" customHeight="1">
      <c r="A14" s="16"/>
      <c r="B14" s="20" t="s">
        <v>27</v>
      </c>
      <c r="C14" s="19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18"/>
      <c r="T14" s="18"/>
      <c r="U14" s="18"/>
    </row>
    <row r="15" spans="1:23" s="15" customFormat="1" ht="33" customHeight="1">
      <c r="A15" s="16"/>
      <c r="B15" s="20" t="s">
        <v>58</v>
      </c>
      <c r="C15" s="19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18"/>
      <c r="T15" s="18"/>
      <c r="U15" s="18"/>
    </row>
    <row r="16" spans="1:23" s="15" customFormat="1" ht="33" customHeight="1">
      <c r="A16" s="16"/>
      <c r="B16" s="20" t="s">
        <v>28</v>
      </c>
      <c r="C16" s="19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18"/>
      <c r="T16" s="18"/>
      <c r="U16" s="18"/>
    </row>
    <row r="17" spans="1:21" s="15" customFormat="1" ht="59.25" customHeight="1">
      <c r="A17" s="16"/>
      <c r="B17" s="86" t="s">
        <v>29</v>
      </c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18"/>
      <c r="T17" s="18"/>
      <c r="U17" s="18"/>
    </row>
    <row r="18" spans="1:21" s="15" customFormat="1" ht="45.75" customHeight="1">
      <c r="A18" s="16"/>
      <c r="B18" s="97" t="s">
        <v>65</v>
      </c>
      <c r="C18" s="97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18"/>
      <c r="T18" s="18"/>
      <c r="U18" s="18"/>
    </row>
    <row r="19" spans="1:21" s="15" customFormat="1" ht="32.25" customHeight="1">
      <c r="A19" s="16"/>
      <c r="B19" s="86" t="s">
        <v>30</v>
      </c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18"/>
      <c r="T19" s="18"/>
      <c r="U19" s="18"/>
    </row>
    <row r="20" spans="1:21" s="15" customFormat="1" ht="22.5" customHeight="1">
      <c r="A20" s="16"/>
      <c r="B20" s="86" t="s">
        <v>31</v>
      </c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18"/>
      <c r="T20" s="18"/>
      <c r="U20" s="18"/>
    </row>
    <row r="21" spans="1:21" s="15" customFormat="1" ht="32.25" customHeight="1">
      <c r="A21" s="16"/>
      <c r="B21" s="20" t="s">
        <v>32</v>
      </c>
      <c r="C21" s="19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18"/>
      <c r="T21" s="18"/>
      <c r="U21" s="18"/>
    </row>
    <row r="22" spans="1:21" s="15" customFormat="1" ht="32.25" customHeight="1">
      <c r="A22" s="16"/>
      <c r="B22" s="20" t="s">
        <v>33</v>
      </c>
      <c r="C22" s="19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18"/>
      <c r="T22" s="18"/>
      <c r="U22" s="18"/>
    </row>
    <row r="23" spans="1:21" s="15" customFormat="1" ht="32.25" customHeight="1">
      <c r="A23" s="16"/>
      <c r="B23" s="19" t="s">
        <v>68</v>
      </c>
      <c r="C23" s="19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18"/>
      <c r="T23" s="18"/>
      <c r="U23" s="18"/>
    </row>
    <row r="24" spans="1:21" s="15" customFormat="1" ht="32.25" customHeight="1">
      <c r="A24" s="16"/>
      <c r="B24" s="20" t="s">
        <v>37</v>
      </c>
      <c r="C24" s="19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18"/>
      <c r="T24" s="18"/>
      <c r="U24" s="18"/>
    </row>
    <row r="26" spans="1:21" ht="14.65" customHeight="1">
      <c r="M26" s="3"/>
      <c r="N26" s="3"/>
      <c r="O26" s="3"/>
      <c r="P26" s="3"/>
      <c r="Q26" s="3"/>
      <c r="R26" s="3"/>
    </row>
    <row r="29" spans="1:21" ht="14.65" customHeight="1">
      <c r="H29" s="11"/>
      <c r="I29" s="11"/>
    </row>
    <row r="33" spans="1:23" s="3" customFormat="1" ht="14.65" customHeight="1">
      <c r="A33" s="2"/>
      <c r="B33" s="2"/>
      <c r="C33" s="2"/>
      <c r="D33" s="1"/>
      <c r="E33" s="4"/>
      <c r="F33" s="4"/>
      <c r="G33" s="4"/>
      <c r="H33" s="10"/>
      <c r="I33" s="10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</sheetData>
  <mergeCells count="18">
    <mergeCell ref="A4:A5"/>
    <mergeCell ref="B4:B5"/>
    <mergeCell ref="C4:C5"/>
    <mergeCell ref="D4:D5"/>
    <mergeCell ref="E4:E5"/>
    <mergeCell ref="B20:R20"/>
    <mergeCell ref="G4:G5"/>
    <mergeCell ref="H4:H5"/>
    <mergeCell ref="I4:I5"/>
    <mergeCell ref="J4:J5"/>
    <mergeCell ref="K4:R4"/>
    <mergeCell ref="F4:F5"/>
    <mergeCell ref="B17:R17"/>
    <mergeCell ref="T4:T5"/>
    <mergeCell ref="U4:U5"/>
    <mergeCell ref="B18:R18"/>
    <mergeCell ref="B19:R19"/>
    <mergeCell ref="S4:S5"/>
  </mergeCells>
  <phoneticPr fontId="4" type="noConversion"/>
  <pageMargins left="0.23622047244094491" right="0.19685039370078741" top="0.6692913385826772" bottom="0.19685039370078741" header="0.31496062992125984" footer="0.15748031496062992"/>
  <pageSetup paperSize="9" scale="31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8"/>
  <sheetViews>
    <sheetView tabSelected="1" view="pageBreakPreview" zoomScale="50" zoomScaleNormal="50" zoomScaleSheetLayoutView="50" workbookViewId="0">
      <selection activeCell="L41" sqref="L41"/>
    </sheetView>
  </sheetViews>
  <sheetFormatPr defaultRowHeight="14.65" customHeight="1"/>
  <cols>
    <col min="1" max="1" width="6.33203125" style="2" customWidth="1"/>
    <col min="2" max="2" width="18.44140625" style="2" customWidth="1"/>
    <col min="3" max="3" width="11.5546875" style="2" bestFit="1" customWidth="1"/>
    <col min="4" max="4" width="8.44140625" style="1" customWidth="1"/>
    <col min="5" max="5" width="31.77734375" style="4" customWidth="1"/>
    <col min="6" max="6" width="14.109375" style="4" customWidth="1"/>
    <col min="7" max="7" width="12.77734375" style="4" customWidth="1"/>
    <col min="8" max="8" width="12.88671875" style="3" customWidth="1"/>
    <col min="9" max="12" width="18.6640625" style="3" customWidth="1"/>
    <col min="13" max="18" width="18.6640625" style="7" customWidth="1"/>
    <col min="19" max="19" width="8.21875" style="7" customWidth="1"/>
    <col min="20" max="20" width="18.21875" style="7" customWidth="1"/>
    <col min="21" max="21" width="39.6640625" style="7" customWidth="1"/>
    <col min="22" max="16384" width="8.88671875" style="7"/>
  </cols>
  <sheetData>
    <row r="1" spans="1:23" ht="14.25" customHeight="1"/>
    <row r="2" spans="1:23" ht="75" customHeight="1">
      <c r="A2" s="12" t="s">
        <v>109</v>
      </c>
      <c r="B2" s="6"/>
      <c r="C2" s="6"/>
      <c r="D2" s="6"/>
      <c r="J2" s="9"/>
      <c r="M2" s="3"/>
      <c r="N2" s="5"/>
      <c r="O2" s="5"/>
      <c r="P2" s="5"/>
      <c r="Q2" s="5"/>
      <c r="R2" s="5"/>
    </row>
    <row r="3" spans="1:23" ht="27" customHeight="1" thickBot="1">
      <c r="A3" s="12"/>
      <c r="B3" s="6"/>
      <c r="C3" s="6"/>
      <c r="D3" s="6"/>
      <c r="J3" s="9"/>
      <c r="M3" s="3"/>
      <c r="N3" s="5"/>
      <c r="O3" s="5"/>
      <c r="P3" s="5"/>
      <c r="Q3" s="5"/>
      <c r="R3" s="5"/>
      <c r="U3" s="13" t="s">
        <v>5</v>
      </c>
    </row>
    <row r="4" spans="1:23" ht="45" customHeight="1">
      <c r="A4" s="76" t="s">
        <v>3</v>
      </c>
      <c r="B4" s="78" t="s">
        <v>14</v>
      </c>
      <c r="C4" s="78" t="s">
        <v>13</v>
      </c>
      <c r="D4" s="80" t="s">
        <v>17</v>
      </c>
      <c r="E4" s="81" t="s">
        <v>12</v>
      </c>
      <c r="F4" s="81" t="s">
        <v>18</v>
      </c>
      <c r="G4" s="81" t="s">
        <v>19</v>
      </c>
      <c r="H4" s="81" t="s">
        <v>11</v>
      </c>
      <c r="I4" s="87" t="s">
        <v>8</v>
      </c>
      <c r="J4" s="87" t="s">
        <v>9</v>
      </c>
      <c r="K4" s="90" t="s">
        <v>4</v>
      </c>
      <c r="L4" s="91"/>
      <c r="M4" s="91"/>
      <c r="N4" s="91"/>
      <c r="O4" s="91"/>
      <c r="P4" s="91"/>
      <c r="Q4" s="91"/>
      <c r="R4" s="91"/>
      <c r="S4" s="87" t="s">
        <v>15</v>
      </c>
      <c r="T4" s="80" t="s">
        <v>16</v>
      </c>
      <c r="U4" s="84" t="s">
        <v>2</v>
      </c>
    </row>
    <row r="5" spans="1:23" ht="45" customHeight="1">
      <c r="A5" s="77"/>
      <c r="B5" s="79"/>
      <c r="C5" s="79"/>
      <c r="D5" s="79"/>
      <c r="E5" s="82"/>
      <c r="F5" s="82"/>
      <c r="G5" s="82"/>
      <c r="H5" s="82"/>
      <c r="I5" s="88"/>
      <c r="J5" s="89"/>
      <c r="K5" s="22" t="s">
        <v>1</v>
      </c>
      <c r="L5" s="22" t="s">
        <v>6</v>
      </c>
      <c r="M5" s="22" t="s">
        <v>7</v>
      </c>
      <c r="N5" s="22" t="s">
        <v>10</v>
      </c>
      <c r="O5" s="22" t="s">
        <v>70</v>
      </c>
      <c r="P5" s="22" t="s">
        <v>72</v>
      </c>
      <c r="Q5" s="22" t="s">
        <v>74</v>
      </c>
      <c r="R5" s="22" t="s">
        <v>61</v>
      </c>
      <c r="S5" s="92"/>
      <c r="T5" s="83"/>
      <c r="U5" s="85"/>
    </row>
    <row r="6" spans="1:23" ht="60" customHeight="1" thickBot="1">
      <c r="A6" s="35">
        <v>1</v>
      </c>
      <c r="B6" s="38" t="s">
        <v>62</v>
      </c>
      <c r="C6" s="45" t="s">
        <v>20</v>
      </c>
      <c r="D6" s="46" t="s">
        <v>21</v>
      </c>
      <c r="E6" s="39" t="s">
        <v>63</v>
      </c>
      <c r="F6" s="41" t="s">
        <v>64</v>
      </c>
      <c r="G6" s="47">
        <v>0.30509999999999998</v>
      </c>
      <c r="H6" s="41" t="s">
        <v>22</v>
      </c>
      <c r="I6" s="42">
        <v>15259260031</v>
      </c>
      <c r="J6" s="42">
        <v>9959945847</v>
      </c>
      <c r="K6" s="42">
        <f>J6</f>
        <v>9959945847</v>
      </c>
      <c r="L6" s="42">
        <f>ROUND(K6*(1-$S6),0)</f>
        <v>9591427851</v>
      </c>
      <c r="M6" s="42">
        <f>ROUND(L6*(1-$S6),0)</f>
        <v>9236545021</v>
      </c>
      <c r="N6" s="42">
        <f>ROUND(M6*(1-$S6),0)</f>
        <v>8894792855</v>
      </c>
      <c r="O6" s="42">
        <f t="shared" ref="O6:R6" si="0">ROUND(N6*(1-$S6),0)</f>
        <v>8565685519</v>
      </c>
      <c r="P6" s="42">
        <f t="shared" si="0"/>
        <v>8248755155</v>
      </c>
      <c r="Q6" s="42">
        <f t="shared" si="0"/>
        <v>7943551214</v>
      </c>
      <c r="R6" s="42">
        <f t="shared" si="0"/>
        <v>7649639819</v>
      </c>
      <c r="S6" s="43">
        <v>3.6999999999999998E-2</v>
      </c>
      <c r="T6" s="44" t="s">
        <v>39</v>
      </c>
      <c r="U6" s="27" t="s">
        <v>40</v>
      </c>
      <c r="V6" s="31"/>
      <c r="W6" s="30"/>
    </row>
    <row r="7" spans="1:23" s="15" customFormat="1" ht="45.75" hidden="1" customHeight="1">
      <c r="A7" s="16" t="s">
        <v>0</v>
      </c>
      <c r="B7" s="17" t="s">
        <v>47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3" s="15" customFormat="1" ht="33" hidden="1" customHeight="1">
      <c r="A8" s="16"/>
      <c r="B8" s="19" t="s">
        <v>48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3" s="15" customFormat="1" ht="33" hidden="1" customHeight="1">
      <c r="A9" s="16"/>
      <c r="B9" s="19" t="s">
        <v>49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 spans="1:23" s="15" customFormat="1" ht="33" hidden="1" customHeight="1">
      <c r="A10" s="16"/>
      <c r="B10" s="20" t="s">
        <v>50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 spans="1:23" s="15" customFormat="1" ht="33" hidden="1" customHeight="1">
      <c r="A11" s="16"/>
      <c r="B11" s="19" t="s">
        <v>51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 spans="1:23" s="15" customFormat="1" ht="33" hidden="1" customHeight="1">
      <c r="A12" s="16"/>
      <c r="B12" s="20" t="s">
        <v>52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 spans="1:23" s="15" customFormat="1" ht="33" hidden="1" customHeight="1">
      <c r="A13" s="16"/>
      <c r="B13" s="20" t="s">
        <v>53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 spans="1:23" s="15" customFormat="1" ht="33" hidden="1" customHeight="1">
      <c r="A14" s="16"/>
      <c r="B14" s="19" t="s">
        <v>54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 spans="1:23" s="15" customFormat="1" ht="33" hidden="1" customHeight="1">
      <c r="A15" s="16"/>
      <c r="B15" s="20" t="s">
        <v>55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 spans="1:23" s="15" customFormat="1" ht="34.5" customHeight="1">
      <c r="A16" s="16" t="s">
        <v>0</v>
      </c>
      <c r="B16" s="17" t="s">
        <v>23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 spans="1:21" s="15" customFormat="1" ht="34.5" customHeight="1">
      <c r="A17" s="16"/>
      <c r="B17" s="19" t="s">
        <v>24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 spans="1:21" s="15" customFormat="1" ht="34.5" customHeight="1">
      <c r="A18" s="16"/>
      <c r="B18" s="19" t="s">
        <v>25</v>
      </c>
      <c r="C18" s="19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18"/>
      <c r="T18" s="18"/>
      <c r="U18" s="18"/>
    </row>
    <row r="19" spans="1:21" s="15" customFormat="1" ht="34.5" customHeight="1">
      <c r="A19" s="16"/>
      <c r="B19" s="17" t="s">
        <v>34</v>
      </c>
      <c r="C19" s="17"/>
      <c r="D19" s="23"/>
      <c r="E19" s="23"/>
      <c r="F19" s="23"/>
      <c r="G19" s="23"/>
      <c r="H19" s="23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18"/>
      <c r="T19" s="18"/>
      <c r="U19" s="18"/>
    </row>
    <row r="20" spans="1:21" s="15" customFormat="1" ht="34.5" customHeight="1">
      <c r="A20" s="16"/>
      <c r="B20" s="19" t="s">
        <v>26</v>
      </c>
      <c r="C20" s="19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18"/>
      <c r="T20" s="18"/>
      <c r="U20" s="18"/>
    </row>
    <row r="21" spans="1:21" s="15" customFormat="1" ht="34.5" customHeight="1">
      <c r="A21" s="16"/>
      <c r="B21" s="19" t="s">
        <v>66</v>
      </c>
      <c r="C21" s="19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18"/>
      <c r="T21" s="18"/>
      <c r="U21" s="18"/>
    </row>
    <row r="22" spans="1:21" s="15" customFormat="1" ht="34.5" customHeight="1">
      <c r="A22" s="16"/>
      <c r="B22" s="19" t="s">
        <v>67</v>
      </c>
      <c r="C22" s="19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18"/>
      <c r="T22" s="18"/>
      <c r="U22" s="18"/>
    </row>
    <row r="23" spans="1:21" s="15" customFormat="1" ht="34.5" customHeight="1">
      <c r="A23" s="16"/>
      <c r="B23" s="20" t="s">
        <v>27</v>
      </c>
      <c r="C23" s="19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21" s="15" customFormat="1" ht="34.5" customHeight="1">
      <c r="A24" s="16"/>
      <c r="B24" s="20" t="s">
        <v>58</v>
      </c>
      <c r="C24" s="19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21" s="15" customFormat="1" ht="34.5" customHeight="1">
      <c r="A25" s="16"/>
      <c r="B25" s="20" t="s">
        <v>28</v>
      </c>
      <c r="C25" s="19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21" s="15" customFormat="1" ht="49.5" customHeight="1">
      <c r="A26" s="16"/>
      <c r="B26" s="86" t="s">
        <v>29</v>
      </c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</row>
    <row r="27" spans="1:21" s="15" customFormat="1" ht="34.5" customHeight="1">
      <c r="A27" s="16"/>
      <c r="B27" s="97" t="s">
        <v>65</v>
      </c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</row>
    <row r="28" spans="1:21" s="15" customFormat="1" ht="34.5" customHeight="1">
      <c r="A28" s="16"/>
      <c r="B28" s="86" t="s">
        <v>30</v>
      </c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</row>
    <row r="29" spans="1:21" s="15" customFormat="1" ht="49.5" customHeight="1">
      <c r="A29" s="16"/>
      <c r="B29" s="86" t="s">
        <v>31</v>
      </c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</row>
    <row r="30" spans="1:21" s="15" customFormat="1" ht="34.5" customHeight="1">
      <c r="A30" s="16"/>
      <c r="B30" s="20" t="s">
        <v>32</v>
      </c>
      <c r="C30" s="19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21" s="15" customFormat="1" ht="34.5" customHeight="1">
      <c r="A31" s="16"/>
      <c r="B31" s="20" t="s">
        <v>33</v>
      </c>
      <c r="C31" s="19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21" s="15" customFormat="1" ht="32.25" customHeight="1">
      <c r="A32" s="16"/>
      <c r="B32" s="19" t="s">
        <v>68</v>
      </c>
      <c r="C32" s="19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18"/>
      <c r="T32" s="18"/>
      <c r="U32" s="18"/>
    </row>
    <row r="33" spans="1:21" s="15" customFormat="1" ht="32.25" customHeight="1">
      <c r="A33" s="16"/>
      <c r="B33" s="19" t="s">
        <v>59</v>
      </c>
      <c r="C33" s="19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18"/>
      <c r="T33" s="18"/>
      <c r="U33" s="18"/>
    </row>
    <row r="34" spans="1:21" ht="14.65" customHeight="1">
      <c r="H34" s="11"/>
      <c r="I34" s="11"/>
    </row>
    <row r="38" spans="1:21" ht="14.65" customHeight="1">
      <c r="H38" s="10"/>
      <c r="I38" s="10"/>
    </row>
  </sheetData>
  <mergeCells count="18">
    <mergeCell ref="A4:A5"/>
    <mergeCell ref="B4:B5"/>
    <mergeCell ref="C4:C5"/>
    <mergeCell ref="D4:D5"/>
    <mergeCell ref="E4:E5"/>
    <mergeCell ref="B29:R29"/>
    <mergeCell ref="G4:G5"/>
    <mergeCell ref="H4:H5"/>
    <mergeCell ref="I4:I5"/>
    <mergeCell ref="J4:J5"/>
    <mergeCell ref="K4:R4"/>
    <mergeCell ref="F4:F5"/>
    <mergeCell ref="T4:T5"/>
    <mergeCell ref="U4:U5"/>
    <mergeCell ref="B26:R26"/>
    <mergeCell ref="B27:R27"/>
    <mergeCell ref="B28:R28"/>
    <mergeCell ref="S4:S5"/>
  </mergeCells>
  <phoneticPr fontId="4" type="noConversion"/>
  <pageMargins left="0.23622047244094491" right="0.19685039370078741" top="0.6692913385826772" bottom="0.19685039370078741" header="0.31496062992125984" footer="0.15748031496062992"/>
  <pageSetup paperSize="8" scale="48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8"/>
  <sheetViews>
    <sheetView view="pageBreakPreview" zoomScale="50" zoomScaleNormal="70" zoomScaleSheetLayoutView="50" workbookViewId="0">
      <selection activeCell="M39" sqref="M39"/>
    </sheetView>
  </sheetViews>
  <sheetFormatPr defaultRowHeight="14.65" customHeight="1"/>
  <cols>
    <col min="1" max="1" width="6.33203125" style="2" customWidth="1"/>
    <col min="2" max="2" width="18.44140625" style="2" customWidth="1"/>
    <col min="3" max="3" width="11.5546875" style="2" bestFit="1" customWidth="1"/>
    <col min="4" max="4" width="8.44140625" style="1" customWidth="1"/>
    <col min="5" max="5" width="31.77734375" style="4" customWidth="1"/>
    <col min="6" max="6" width="14.109375" style="4" customWidth="1"/>
    <col min="7" max="7" width="12.77734375" style="4" customWidth="1"/>
    <col min="8" max="8" width="12.88671875" style="3" customWidth="1"/>
    <col min="9" max="12" width="18.6640625" style="3" customWidth="1"/>
    <col min="13" max="18" width="18.6640625" style="7" customWidth="1"/>
    <col min="19" max="19" width="8.21875" style="7" customWidth="1"/>
    <col min="20" max="20" width="18.21875" style="7" customWidth="1"/>
    <col min="21" max="21" width="39.6640625" style="7" customWidth="1"/>
    <col min="22" max="16384" width="8.88671875" style="7"/>
  </cols>
  <sheetData>
    <row r="1" spans="1:23" ht="14.25" customHeight="1"/>
    <row r="2" spans="1:23" ht="75" customHeight="1">
      <c r="A2" s="12" t="s">
        <v>110</v>
      </c>
      <c r="B2" s="6"/>
      <c r="C2" s="6"/>
      <c r="D2" s="6"/>
      <c r="J2" s="9"/>
      <c r="M2" s="3"/>
      <c r="N2" s="5"/>
      <c r="O2" s="5"/>
      <c r="P2" s="5"/>
      <c r="Q2" s="5"/>
      <c r="R2" s="5"/>
    </row>
    <row r="3" spans="1:23" ht="27" customHeight="1" thickBot="1">
      <c r="A3" s="12"/>
      <c r="B3" s="6"/>
      <c r="C3" s="6"/>
      <c r="D3" s="6"/>
      <c r="J3" s="9"/>
      <c r="M3" s="3"/>
      <c r="N3" s="5"/>
      <c r="O3" s="5"/>
      <c r="P3" s="5"/>
      <c r="Q3" s="5"/>
      <c r="R3" s="5"/>
      <c r="U3" s="13" t="s">
        <v>5</v>
      </c>
    </row>
    <row r="4" spans="1:23" ht="45" customHeight="1">
      <c r="A4" s="76" t="s">
        <v>3</v>
      </c>
      <c r="B4" s="78" t="s">
        <v>14</v>
      </c>
      <c r="C4" s="78" t="s">
        <v>13</v>
      </c>
      <c r="D4" s="80" t="s">
        <v>17</v>
      </c>
      <c r="E4" s="81" t="s">
        <v>12</v>
      </c>
      <c r="F4" s="81" t="s">
        <v>18</v>
      </c>
      <c r="G4" s="81" t="s">
        <v>19</v>
      </c>
      <c r="H4" s="81" t="s">
        <v>11</v>
      </c>
      <c r="I4" s="87" t="s">
        <v>8</v>
      </c>
      <c r="J4" s="87" t="s">
        <v>9</v>
      </c>
      <c r="K4" s="90" t="s">
        <v>4</v>
      </c>
      <c r="L4" s="91"/>
      <c r="M4" s="91"/>
      <c r="N4" s="91"/>
      <c r="O4" s="91"/>
      <c r="P4" s="91"/>
      <c r="Q4" s="91"/>
      <c r="R4" s="91"/>
      <c r="S4" s="87" t="s">
        <v>15</v>
      </c>
      <c r="T4" s="80" t="s">
        <v>16</v>
      </c>
      <c r="U4" s="84" t="s">
        <v>2</v>
      </c>
    </row>
    <row r="5" spans="1:23" ht="45" customHeight="1">
      <c r="A5" s="77"/>
      <c r="B5" s="79"/>
      <c r="C5" s="79"/>
      <c r="D5" s="79"/>
      <c r="E5" s="82"/>
      <c r="F5" s="82"/>
      <c r="G5" s="82"/>
      <c r="H5" s="82"/>
      <c r="I5" s="88"/>
      <c r="J5" s="89"/>
      <c r="K5" s="22" t="s">
        <v>1</v>
      </c>
      <c r="L5" s="22" t="s">
        <v>6</v>
      </c>
      <c r="M5" s="22" t="s">
        <v>7</v>
      </c>
      <c r="N5" s="22" t="s">
        <v>10</v>
      </c>
      <c r="O5" s="22" t="s">
        <v>70</v>
      </c>
      <c r="P5" s="22" t="s">
        <v>71</v>
      </c>
      <c r="Q5" s="22" t="s">
        <v>73</v>
      </c>
      <c r="R5" s="22" t="s">
        <v>75</v>
      </c>
      <c r="S5" s="92"/>
      <c r="T5" s="83"/>
      <c r="U5" s="85"/>
    </row>
    <row r="6" spans="1:23" ht="60" customHeight="1" thickBot="1">
      <c r="A6" s="35">
        <v>1</v>
      </c>
      <c r="B6" s="36" t="s">
        <v>44</v>
      </c>
      <c r="C6" s="37" t="s">
        <v>20</v>
      </c>
      <c r="D6" s="38" t="s">
        <v>21</v>
      </c>
      <c r="E6" s="39" t="s">
        <v>45</v>
      </c>
      <c r="F6" s="39" t="s">
        <v>46</v>
      </c>
      <c r="G6" s="40">
        <v>0.50180000000000002</v>
      </c>
      <c r="H6" s="41" t="s">
        <v>22</v>
      </c>
      <c r="I6" s="42">
        <v>24190995625</v>
      </c>
      <c r="J6" s="42">
        <v>15789822436</v>
      </c>
      <c r="K6" s="42">
        <f t="shared" ref="K6" si="0">J6</f>
        <v>15789822436</v>
      </c>
      <c r="L6" s="42">
        <f>ROUND(K6*(1-$S6),0)</f>
        <v>15205599006</v>
      </c>
      <c r="M6" s="42">
        <f>ROUND(L6*(1-$S6),0)</f>
        <v>14642991843</v>
      </c>
      <c r="N6" s="42">
        <f>ROUND(M6*(1-$S6),0)</f>
        <v>14101201145</v>
      </c>
      <c r="O6" s="42">
        <f t="shared" ref="O6:Q6" si="1">ROUND(N6*(1-$S6),0)</f>
        <v>13579456703</v>
      </c>
      <c r="P6" s="42">
        <f t="shared" si="1"/>
        <v>13077016805</v>
      </c>
      <c r="Q6" s="42">
        <f t="shared" si="1"/>
        <v>12593167183</v>
      </c>
      <c r="R6" s="42">
        <f>ROUND(Q6*(1-$S6),0)</f>
        <v>12127219997</v>
      </c>
      <c r="S6" s="43">
        <v>3.6999999999999998E-2</v>
      </c>
      <c r="T6" s="44" t="s">
        <v>39</v>
      </c>
      <c r="U6" s="27" t="s">
        <v>40</v>
      </c>
      <c r="V6" s="31"/>
      <c r="W6" s="30"/>
    </row>
    <row r="7" spans="1:23" s="15" customFormat="1" ht="45.75" hidden="1" customHeight="1">
      <c r="A7" s="16" t="s">
        <v>0</v>
      </c>
      <c r="B7" s="17" t="s">
        <v>47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3" s="15" customFormat="1" ht="33" hidden="1" customHeight="1">
      <c r="A8" s="16"/>
      <c r="B8" s="19" t="s">
        <v>48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3" s="15" customFormat="1" ht="33" hidden="1" customHeight="1">
      <c r="A9" s="16"/>
      <c r="B9" s="19" t="s">
        <v>49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 spans="1:23" s="15" customFormat="1" ht="33" hidden="1" customHeight="1">
      <c r="A10" s="16"/>
      <c r="B10" s="20" t="s">
        <v>50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 spans="1:23" s="15" customFormat="1" ht="33" hidden="1" customHeight="1">
      <c r="A11" s="16"/>
      <c r="B11" s="19" t="s">
        <v>51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 spans="1:23" s="15" customFormat="1" ht="33" hidden="1" customHeight="1">
      <c r="A12" s="16"/>
      <c r="B12" s="20" t="s">
        <v>52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 spans="1:23" s="15" customFormat="1" ht="33" hidden="1" customHeight="1">
      <c r="A13" s="16"/>
      <c r="B13" s="20" t="s">
        <v>53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 spans="1:23" s="15" customFormat="1" ht="33" hidden="1" customHeight="1">
      <c r="A14" s="16"/>
      <c r="B14" s="19" t="s">
        <v>54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 spans="1:23" s="15" customFormat="1" ht="33" hidden="1" customHeight="1">
      <c r="A15" s="16"/>
      <c r="B15" s="20" t="s">
        <v>55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 spans="1:23" s="15" customFormat="1" ht="34.5" customHeight="1">
      <c r="A16" s="16" t="s">
        <v>0</v>
      </c>
      <c r="B16" s="17" t="s">
        <v>56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 spans="1:21" s="15" customFormat="1" ht="34.5" customHeight="1">
      <c r="A17" s="16"/>
      <c r="B17" s="19" t="s">
        <v>57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 spans="1:21" s="15" customFormat="1" ht="34.5" customHeight="1">
      <c r="A18" s="16"/>
      <c r="B18" s="19" t="s">
        <v>25</v>
      </c>
      <c r="C18" s="19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18"/>
      <c r="T18" s="18"/>
      <c r="U18" s="18"/>
    </row>
    <row r="19" spans="1:21" s="15" customFormat="1" ht="34.5" customHeight="1">
      <c r="A19" s="16"/>
      <c r="B19" s="17" t="s">
        <v>34</v>
      </c>
      <c r="C19" s="17"/>
      <c r="D19" s="23"/>
      <c r="E19" s="23"/>
      <c r="F19" s="23"/>
      <c r="G19" s="23"/>
      <c r="H19" s="23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18"/>
      <c r="T19" s="18"/>
      <c r="U19" s="18"/>
    </row>
    <row r="20" spans="1:21" s="15" customFormat="1" ht="34.5" customHeight="1">
      <c r="A20" s="16"/>
      <c r="B20" s="19" t="s">
        <v>26</v>
      </c>
      <c r="C20" s="19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18"/>
      <c r="T20" s="18"/>
      <c r="U20" s="18"/>
    </row>
    <row r="21" spans="1:21" s="15" customFormat="1" ht="34.5" customHeight="1">
      <c r="A21" s="16"/>
      <c r="B21" s="19" t="s">
        <v>66</v>
      </c>
      <c r="C21" s="19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18"/>
      <c r="T21" s="18"/>
      <c r="U21" s="18"/>
    </row>
    <row r="22" spans="1:21" s="15" customFormat="1" ht="34.5" customHeight="1">
      <c r="A22" s="16"/>
      <c r="B22" s="19" t="s">
        <v>67</v>
      </c>
      <c r="C22" s="19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18"/>
      <c r="T22" s="18"/>
      <c r="U22" s="18"/>
    </row>
    <row r="23" spans="1:21" s="15" customFormat="1" ht="34.5" customHeight="1">
      <c r="A23" s="16"/>
      <c r="B23" s="20" t="s">
        <v>27</v>
      </c>
      <c r="C23" s="19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21" s="15" customFormat="1" ht="34.5" customHeight="1">
      <c r="A24" s="16"/>
      <c r="B24" s="20" t="s">
        <v>58</v>
      </c>
      <c r="C24" s="19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21" s="15" customFormat="1" ht="34.5" customHeight="1">
      <c r="A25" s="16"/>
      <c r="B25" s="20" t="s">
        <v>28</v>
      </c>
      <c r="C25" s="19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21" s="15" customFormat="1" ht="49.5" customHeight="1">
      <c r="A26" s="16"/>
      <c r="B26" s="86" t="s">
        <v>29</v>
      </c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</row>
    <row r="27" spans="1:21" s="15" customFormat="1" ht="34.5" customHeight="1">
      <c r="A27" s="16"/>
      <c r="B27" s="97" t="s">
        <v>65</v>
      </c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</row>
    <row r="28" spans="1:21" s="15" customFormat="1" ht="34.5" customHeight="1">
      <c r="A28" s="16"/>
      <c r="B28" s="86" t="s">
        <v>30</v>
      </c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</row>
    <row r="29" spans="1:21" s="15" customFormat="1" ht="49.5" customHeight="1">
      <c r="A29" s="16"/>
      <c r="B29" s="86" t="s">
        <v>31</v>
      </c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</row>
    <row r="30" spans="1:21" s="15" customFormat="1" ht="34.5" customHeight="1">
      <c r="A30" s="16"/>
      <c r="B30" s="20" t="s">
        <v>32</v>
      </c>
      <c r="C30" s="19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21" s="15" customFormat="1" ht="34.5" customHeight="1">
      <c r="A31" s="16"/>
      <c r="B31" s="20" t="s">
        <v>33</v>
      </c>
      <c r="C31" s="19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21" s="15" customFormat="1" ht="32.25" customHeight="1">
      <c r="A32" s="16"/>
      <c r="B32" s="19" t="s">
        <v>68</v>
      </c>
      <c r="C32" s="19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18"/>
      <c r="T32" s="18"/>
      <c r="U32" s="18"/>
    </row>
    <row r="33" spans="1:21" s="15" customFormat="1" ht="32.25" customHeight="1">
      <c r="A33" s="16"/>
      <c r="B33" s="19" t="s">
        <v>59</v>
      </c>
      <c r="C33" s="19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18"/>
      <c r="T33" s="18"/>
      <c r="U33" s="18"/>
    </row>
    <row r="34" spans="1:21" ht="14.65" customHeight="1">
      <c r="H34" s="11"/>
      <c r="I34" s="11"/>
    </row>
    <row r="38" spans="1:21" ht="14.65" customHeight="1">
      <c r="H38" s="10"/>
      <c r="I38" s="10"/>
    </row>
  </sheetData>
  <mergeCells count="18">
    <mergeCell ref="A4:A5"/>
    <mergeCell ref="B4:B5"/>
    <mergeCell ref="C4:C5"/>
    <mergeCell ref="D4:D5"/>
    <mergeCell ref="E4:E5"/>
    <mergeCell ref="B29:R29"/>
    <mergeCell ref="G4:G5"/>
    <mergeCell ref="H4:H5"/>
    <mergeCell ref="I4:I5"/>
    <mergeCell ref="J4:J5"/>
    <mergeCell ref="K4:R4"/>
    <mergeCell ref="F4:F5"/>
    <mergeCell ref="T4:T5"/>
    <mergeCell ref="U4:U5"/>
    <mergeCell ref="B26:R26"/>
    <mergeCell ref="B27:R27"/>
    <mergeCell ref="B28:R28"/>
    <mergeCell ref="S4:S5"/>
  </mergeCells>
  <phoneticPr fontId="4" type="noConversion"/>
  <pageMargins left="0.23622047244094491" right="0.19685039370078741" top="0.6692913385826772" bottom="0.19685039370078741" header="0.31496062992125984" footer="0.15748031496062992"/>
  <pageSetup paperSize="8" scale="48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2"/>
  <sheetViews>
    <sheetView view="pageBreakPreview" zoomScale="50" zoomScaleNormal="100" zoomScaleSheetLayoutView="50" workbookViewId="0">
      <selection activeCell="A2" sqref="A2"/>
    </sheetView>
  </sheetViews>
  <sheetFormatPr defaultRowHeight="14.65" customHeight="1"/>
  <cols>
    <col min="1" max="1" width="6.33203125" style="2" customWidth="1"/>
    <col min="2" max="2" width="25.5546875" style="2" customWidth="1"/>
    <col min="3" max="3" width="11.5546875" style="2" bestFit="1" customWidth="1"/>
    <col min="4" max="4" width="8.44140625" style="1" customWidth="1"/>
    <col min="5" max="5" width="31.77734375" style="4" customWidth="1"/>
    <col min="6" max="6" width="14.109375" style="4" customWidth="1"/>
    <col min="7" max="7" width="12.77734375" style="4" customWidth="1"/>
    <col min="8" max="8" width="12.88671875" style="3" customWidth="1"/>
    <col min="9" max="12" width="18.33203125" style="3" bestFit="1" customWidth="1"/>
    <col min="13" max="18" width="18.33203125" style="7" bestFit="1" customWidth="1"/>
    <col min="19" max="19" width="8.21875" style="7" customWidth="1"/>
    <col min="20" max="20" width="14.44140625" style="7" customWidth="1"/>
    <col min="21" max="21" width="39.6640625" style="7" customWidth="1"/>
    <col min="22" max="16384" width="8.88671875" style="7"/>
  </cols>
  <sheetData>
    <row r="1" spans="1:22" ht="14.25" customHeight="1"/>
    <row r="2" spans="1:22" ht="75" customHeight="1">
      <c r="A2" s="12" t="s">
        <v>111</v>
      </c>
      <c r="B2" s="6"/>
      <c r="C2" s="6"/>
      <c r="D2" s="6"/>
      <c r="J2" s="9"/>
      <c r="M2" s="3"/>
      <c r="N2" s="5"/>
      <c r="O2" s="5"/>
      <c r="P2" s="5"/>
      <c r="Q2" s="5"/>
    </row>
    <row r="3" spans="1:22" ht="27" customHeight="1" thickBot="1">
      <c r="A3" s="12"/>
      <c r="B3" s="6"/>
      <c r="C3" s="6"/>
      <c r="D3" s="6"/>
      <c r="J3" s="9"/>
      <c r="M3" s="3"/>
      <c r="N3" s="5"/>
      <c r="O3" s="5"/>
      <c r="P3" s="5"/>
      <c r="Q3" s="5"/>
      <c r="U3" s="13" t="s">
        <v>5</v>
      </c>
    </row>
    <row r="4" spans="1:22" ht="45" customHeight="1">
      <c r="A4" s="76" t="s">
        <v>3</v>
      </c>
      <c r="B4" s="78" t="s">
        <v>14</v>
      </c>
      <c r="C4" s="78" t="s">
        <v>13</v>
      </c>
      <c r="D4" s="80" t="s">
        <v>17</v>
      </c>
      <c r="E4" s="81" t="s">
        <v>12</v>
      </c>
      <c r="F4" s="81" t="s">
        <v>18</v>
      </c>
      <c r="G4" s="81" t="s">
        <v>19</v>
      </c>
      <c r="H4" s="81" t="s">
        <v>11</v>
      </c>
      <c r="I4" s="87" t="s">
        <v>8</v>
      </c>
      <c r="J4" s="87" t="s">
        <v>9</v>
      </c>
      <c r="K4" s="90" t="s">
        <v>4</v>
      </c>
      <c r="L4" s="91"/>
      <c r="M4" s="91"/>
      <c r="N4" s="91"/>
      <c r="O4" s="91"/>
      <c r="P4" s="91"/>
      <c r="Q4" s="91"/>
      <c r="R4" s="99"/>
      <c r="S4" s="87" t="s">
        <v>15</v>
      </c>
      <c r="T4" s="80" t="s">
        <v>16</v>
      </c>
      <c r="U4" s="84" t="s">
        <v>2</v>
      </c>
    </row>
    <row r="5" spans="1:22" ht="45" customHeight="1">
      <c r="A5" s="77"/>
      <c r="B5" s="79"/>
      <c r="C5" s="79"/>
      <c r="D5" s="79"/>
      <c r="E5" s="82"/>
      <c r="F5" s="82"/>
      <c r="G5" s="82"/>
      <c r="H5" s="82"/>
      <c r="I5" s="88"/>
      <c r="J5" s="89"/>
      <c r="K5" s="22" t="s">
        <v>1</v>
      </c>
      <c r="L5" s="22" t="s">
        <v>6</v>
      </c>
      <c r="M5" s="22" t="s">
        <v>7</v>
      </c>
      <c r="N5" s="22" t="s">
        <v>10</v>
      </c>
      <c r="O5" s="22" t="s">
        <v>42</v>
      </c>
      <c r="P5" s="22" t="s">
        <v>71</v>
      </c>
      <c r="Q5" s="22" t="s">
        <v>73</v>
      </c>
      <c r="R5" s="22" t="s">
        <v>75</v>
      </c>
      <c r="S5" s="92"/>
      <c r="T5" s="83"/>
      <c r="U5" s="85"/>
    </row>
    <row r="6" spans="1:22" ht="57.75" customHeight="1" thickBot="1">
      <c r="A6" s="35">
        <v>1</v>
      </c>
      <c r="B6" s="38" t="s">
        <v>76</v>
      </c>
      <c r="C6" s="45" t="s">
        <v>20</v>
      </c>
      <c r="D6" s="46" t="s">
        <v>21</v>
      </c>
      <c r="E6" s="48" t="s">
        <v>77</v>
      </c>
      <c r="F6" s="41" t="s">
        <v>78</v>
      </c>
      <c r="G6" s="47">
        <v>0.61570000000000003</v>
      </c>
      <c r="H6" s="41" t="s">
        <v>22</v>
      </c>
      <c r="I6" s="49">
        <v>42044214064</v>
      </c>
      <c r="J6" s="49">
        <v>32764038833</v>
      </c>
      <c r="K6" s="49">
        <f>J6</f>
        <v>32764038833</v>
      </c>
      <c r="L6" s="42">
        <f>ROUND(K6*(1-$S6),0)</f>
        <v>31125836891</v>
      </c>
      <c r="M6" s="42">
        <f t="shared" ref="M6:R6" si="0">ROUND(L6*(1-$S6),0)</f>
        <v>29569545046</v>
      </c>
      <c r="N6" s="42">
        <f t="shared" si="0"/>
        <v>28091067794</v>
      </c>
      <c r="O6" s="42">
        <f t="shared" si="0"/>
        <v>26686514404</v>
      </c>
      <c r="P6" s="42">
        <f t="shared" si="0"/>
        <v>25352188684</v>
      </c>
      <c r="Q6" s="42">
        <f t="shared" si="0"/>
        <v>24084579250</v>
      </c>
      <c r="R6" s="42">
        <f t="shared" si="0"/>
        <v>22880350288</v>
      </c>
      <c r="S6" s="50">
        <v>0.05</v>
      </c>
      <c r="T6" s="51" t="s">
        <v>39</v>
      </c>
      <c r="U6" s="27" t="s">
        <v>40</v>
      </c>
      <c r="V6" s="54"/>
    </row>
    <row r="7" spans="1:22" s="15" customFormat="1" ht="45.75" customHeight="1">
      <c r="A7" s="16" t="s">
        <v>0</v>
      </c>
      <c r="B7" s="17" t="s">
        <v>79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2" s="15" customFormat="1" ht="32.25" customHeight="1">
      <c r="A8" s="16"/>
      <c r="B8" s="19" t="s">
        <v>24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2" s="15" customFormat="1" ht="32.25" customHeight="1">
      <c r="A9" s="16"/>
      <c r="B9" s="19" t="s">
        <v>25</v>
      </c>
      <c r="C9" s="19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18"/>
      <c r="S9" s="18"/>
      <c r="T9" s="18"/>
      <c r="U9" s="18"/>
    </row>
    <row r="10" spans="1:22" s="15" customFormat="1" ht="32.25" customHeight="1">
      <c r="A10" s="16"/>
      <c r="B10" s="17" t="s">
        <v>69</v>
      </c>
      <c r="C10" s="17"/>
      <c r="D10" s="23"/>
      <c r="E10" s="23"/>
      <c r="F10" s="23"/>
      <c r="G10" s="23"/>
      <c r="H10" s="23"/>
      <c r="I10" s="21"/>
      <c r="J10" s="21"/>
      <c r="K10" s="21"/>
      <c r="L10" s="21"/>
      <c r="M10" s="21"/>
      <c r="N10" s="21"/>
      <c r="O10" s="21"/>
      <c r="P10" s="21"/>
      <c r="Q10" s="21"/>
      <c r="R10" s="18"/>
      <c r="S10" s="18"/>
      <c r="T10" s="18"/>
      <c r="U10" s="18"/>
    </row>
    <row r="11" spans="1:22" s="15" customFormat="1" ht="32.25" customHeight="1">
      <c r="A11" s="16"/>
      <c r="B11" s="19" t="s">
        <v>80</v>
      </c>
      <c r="C11" s="19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18"/>
      <c r="S11" s="18"/>
      <c r="T11" s="18"/>
      <c r="U11" s="18"/>
    </row>
    <row r="12" spans="1:22" s="15" customFormat="1" ht="32.25" customHeight="1">
      <c r="A12" s="16"/>
      <c r="B12" s="19" t="s">
        <v>81</v>
      </c>
      <c r="C12" s="19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18"/>
      <c r="S12" s="18"/>
      <c r="T12" s="18"/>
      <c r="U12" s="18"/>
    </row>
    <row r="13" spans="1:22" s="15" customFormat="1" ht="34.5" customHeight="1">
      <c r="A13" s="16"/>
      <c r="B13" s="20" t="s">
        <v>27</v>
      </c>
      <c r="C13" s="19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18"/>
      <c r="Q13" s="18"/>
      <c r="R13" s="18"/>
    </row>
    <row r="14" spans="1:22" s="15" customFormat="1" ht="34.5" customHeight="1">
      <c r="A14" s="16"/>
      <c r="B14" s="20" t="s">
        <v>58</v>
      </c>
      <c r="C14" s="19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8"/>
      <c r="Q14" s="18"/>
      <c r="R14" s="18"/>
    </row>
    <row r="15" spans="1:22" s="15" customFormat="1" ht="34.5" customHeight="1">
      <c r="A15" s="16"/>
      <c r="B15" s="20" t="s">
        <v>28</v>
      </c>
      <c r="C15" s="19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18"/>
      <c r="Q15" s="18"/>
      <c r="R15" s="18"/>
    </row>
    <row r="16" spans="1:22" s="15" customFormat="1" ht="51.95" customHeight="1">
      <c r="A16" s="16"/>
      <c r="B16" s="86" t="s">
        <v>29</v>
      </c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18"/>
      <c r="Q16" s="18"/>
      <c r="R16" s="18"/>
    </row>
    <row r="17" spans="1:21" s="15" customFormat="1" ht="60.75" customHeight="1">
      <c r="A17" s="16"/>
      <c r="B17" s="98" t="s">
        <v>83</v>
      </c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18"/>
      <c r="Q17" s="18"/>
      <c r="R17" s="18"/>
    </row>
    <row r="18" spans="1:21" s="15" customFormat="1" ht="34.5" customHeight="1">
      <c r="A18" s="16"/>
      <c r="B18" s="20" t="s">
        <v>30</v>
      </c>
      <c r="C18" s="19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18"/>
      <c r="Q18" s="18"/>
      <c r="R18" s="18"/>
    </row>
    <row r="19" spans="1:21" s="15" customFormat="1" ht="51.95" customHeight="1">
      <c r="A19" s="16"/>
      <c r="B19" s="86" t="s">
        <v>31</v>
      </c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18"/>
      <c r="Q19" s="18"/>
      <c r="R19" s="18"/>
    </row>
    <row r="20" spans="1:21" s="15" customFormat="1" ht="34.5" customHeight="1">
      <c r="A20" s="16"/>
      <c r="B20" s="20" t="s">
        <v>32</v>
      </c>
      <c r="C20" s="19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18"/>
      <c r="Q20" s="18"/>
      <c r="R20" s="18"/>
    </row>
    <row r="21" spans="1:21" s="15" customFormat="1" ht="34.5" customHeight="1">
      <c r="A21" s="16"/>
      <c r="B21" s="20" t="s">
        <v>33</v>
      </c>
      <c r="C21" s="19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18"/>
      <c r="Q21" s="18"/>
      <c r="R21" s="18"/>
    </row>
    <row r="22" spans="1:21" s="15" customFormat="1" ht="32.25" customHeight="1">
      <c r="A22" s="16"/>
      <c r="B22" s="19" t="s">
        <v>82</v>
      </c>
      <c r="C22" s="19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18"/>
      <c r="S22" s="18"/>
      <c r="T22" s="18"/>
      <c r="U22" s="18"/>
    </row>
    <row r="23" spans="1:21" s="15" customFormat="1" ht="32.25" customHeight="1">
      <c r="A23" s="16"/>
      <c r="B23" s="20" t="s">
        <v>37</v>
      </c>
      <c r="C23" s="19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53"/>
      <c r="O23" s="53"/>
      <c r="P23" s="53"/>
      <c r="Q23" s="53"/>
      <c r="R23" s="18"/>
      <c r="S23" s="18"/>
      <c r="T23" s="18"/>
      <c r="U23" s="18"/>
    </row>
    <row r="25" spans="1:21" ht="14.65" customHeight="1">
      <c r="M25" s="3"/>
    </row>
    <row r="28" spans="1:21" ht="14.65" customHeight="1">
      <c r="H28" s="11"/>
      <c r="I28" s="11"/>
    </row>
    <row r="32" spans="1:21" s="3" customFormat="1" ht="14.65" customHeight="1">
      <c r="A32" s="2"/>
      <c r="B32" s="2"/>
      <c r="C32" s="2"/>
      <c r="D32" s="1"/>
      <c r="E32" s="4"/>
      <c r="F32" s="4"/>
      <c r="G32" s="4"/>
      <c r="H32" s="10"/>
      <c r="I32" s="10"/>
      <c r="M32" s="7"/>
      <c r="N32" s="7"/>
      <c r="O32" s="7"/>
      <c r="P32" s="7"/>
      <c r="Q32" s="7"/>
      <c r="R32" s="7"/>
      <c r="S32" s="7"/>
      <c r="T32" s="7"/>
      <c r="U32" s="7"/>
    </row>
  </sheetData>
  <mergeCells count="17">
    <mergeCell ref="A4:A5"/>
    <mergeCell ref="B4:B5"/>
    <mergeCell ref="C4:C5"/>
    <mergeCell ref="D4:D5"/>
    <mergeCell ref="E4:E5"/>
    <mergeCell ref="T4:T5"/>
    <mergeCell ref="U4:U5"/>
    <mergeCell ref="B16:O16"/>
    <mergeCell ref="B17:O17"/>
    <mergeCell ref="B19:O19"/>
    <mergeCell ref="G4:G5"/>
    <mergeCell ref="H4:H5"/>
    <mergeCell ref="I4:I5"/>
    <mergeCell ref="J4:J5"/>
    <mergeCell ref="K4:R4"/>
    <mergeCell ref="S4:S5"/>
    <mergeCell ref="F4:F5"/>
  </mergeCells>
  <phoneticPr fontId="4" type="noConversion"/>
  <pageMargins left="0.23622047244094491" right="0.19685039370078741" top="0.6692913385826772" bottom="0.19685039370078741" header="0.31496062992125984" footer="0.15748031496062992"/>
  <pageSetup paperSize="8" scale="48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5"/>
  <sheetViews>
    <sheetView view="pageBreakPreview" zoomScale="50" zoomScaleNormal="100" zoomScaleSheetLayoutView="50" workbookViewId="0">
      <selection activeCell="S34" sqref="S34"/>
    </sheetView>
  </sheetViews>
  <sheetFormatPr defaultRowHeight="14.65" customHeight="1"/>
  <cols>
    <col min="1" max="1" width="6.33203125" style="2" customWidth="1"/>
    <col min="2" max="2" width="23.44140625" style="2" customWidth="1"/>
    <col min="3" max="3" width="15.77734375" style="2" customWidth="1"/>
    <col min="4" max="4" width="8.44140625" style="1" customWidth="1"/>
    <col min="5" max="5" width="31.77734375" style="4" customWidth="1"/>
    <col min="6" max="6" width="14.109375" style="4" customWidth="1"/>
    <col min="7" max="7" width="12.77734375" style="4" customWidth="1"/>
    <col min="8" max="8" width="12.88671875" style="3" customWidth="1"/>
    <col min="9" max="9" width="18.21875" style="3" customWidth="1"/>
    <col min="10" max="10" width="17.21875" style="3" customWidth="1"/>
    <col min="11" max="12" width="17.44140625" style="3" customWidth="1"/>
    <col min="13" max="16" width="17.44140625" style="7" customWidth="1"/>
    <col min="17" max="17" width="8.21875" style="7" customWidth="1"/>
    <col min="18" max="18" width="21.6640625" style="7" bestFit="1" customWidth="1"/>
    <col min="19" max="19" width="39.6640625" style="7" customWidth="1"/>
    <col min="20" max="16384" width="8.88671875" style="7"/>
  </cols>
  <sheetData>
    <row r="1" spans="1:19" ht="14.25" customHeight="1"/>
    <row r="2" spans="1:19" ht="75" customHeight="1">
      <c r="A2" s="12" t="s">
        <v>138</v>
      </c>
      <c r="B2" s="12"/>
      <c r="C2" s="12"/>
      <c r="D2" s="6"/>
      <c r="J2" s="9"/>
      <c r="M2" s="3"/>
      <c r="N2" s="5"/>
      <c r="O2" s="5"/>
    </row>
    <row r="3" spans="1:19" ht="27" customHeight="1" thickBot="1">
      <c r="A3" s="12"/>
      <c r="B3" s="6"/>
      <c r="C3" s="6"/>
      <c r="D3" s="6"/>
      <c r="J3" s="9"/>
      <c r="M3" s="3"/>
      <c r="N3" s="5"/>
      <c r="O3" s="5"/>
      <c r="S3" s="13" t="s">
        <v>5</v>
      </c>
    </row>
    <row r="4" spans="1:19" ht="45" customHeight="1">
      <c r="A4" s="76" t="s">
        <v>3</v>
      </c>
      <c r="B4" s="78" t="s">
        <v>14</v>
      </c>
      <c r="C4" s="78" t="s">
        <v>13</v>
      </c>
      <c r="D4" s="80" t="s">
        <v>17</v>
      </c>
      <c r="E4" s="81" t="s">
        <v>12</v>
      </c>
      <c r="F4" s="81" t="s">
        <v>18</v>
      </c>
      <c r="G4" s="81" t="s">
        <v>19</v>
      </c>
      <c r="H4" s="81" t="s">
        <v>11</v>
      </c>
      <c r="I4" s="87" t="s">
        <v>8</v>
      </c>
      <c r="J4" s="87" t="s">
        <v>9</v>
      </c>
      <c r="K4" s="90" t="s">
        <v>4</v>
      </c>
      <c r="L4" s="91"/>
      <c r="M4" s="91"/>
      <c r="N4" s="91"/>
      <c r="O4" s="91"/>
      <c r="P4" s="99"/>
      <c r="Q4" s="87" t="s">
        <v>137</v>
      </c>
      <c r="R4" s="80" t="s">
        <v>16</v>
      </c>
      <c r="S4" s="84" t="s">
        <v>2</v>
      </c>
    </row>
    <row r="5" spans="1:19" ht="45" customHeight="1">
      <c r="A5" s="77"/>
      <c r="B5" s="79"/>
      <c r="C5" s="79"/>
      <c r="D5" s="79"/>
      <c r="E5" s="82"/>
      <c r="F5" s="82"/>
      <c r="G5" s="82"/>
      <c r="H5" s="82"/>
      <c r="I5" s="88"/>
      <c r="J5" s="89"/>
      <c r="K5" s="22" t="s">
        <v>1</v>
      </c>
      <c r="L5" s="22" t="s">
        <v>6</v>
      </c>
      <c r="M5" s="22" t="s">
        <v>7</v>
      </c>
      <c r="N5" s="22" t="s">
        <v>10</v>
      </c>
      <c r="O5" s="22" t="s">
        <v>42</v>
      </c>
      <c r="P5" s="22" t="s">
        <v>41</v>
      </c>
      <c r="Q5" s="92"/>
      <c r="R5" s="83"/>
      <c r="S5" s="85"/>
    </row>
    <row r="6" spans="1:19" ht="57" customHeight="1">
      <c r="A6" s="33">
        <v>1</v>
      </c>
      <c r="B6" s="75" t="s">
        <v>136</v>
      </c>
      <c r="C6" s="14" t="s">
        <v>135</v>
      </c>
      <c r="D6" s="74" t="s">
        <v>93</v>
      </c>
      <c r="E6" s="25" t="s">
        <v>134</v>
      </c>
      <c r="F6" s="73" t="s">
        <v>93</v>
      </c>
      <c r="G6" s="73" t="s">
        <v>93</v>
      </c>
      <c r="H6" s="8" t="s">
        <v>133</v>
      </c>
      <c r="I6" s="72">
        <v>18886000000</v>
      </c>
      <c r="J6" s="72">
        <v>0</v>
      </c>
      <c r="K6" s="71">
        <f>I6</f>
        <v>18886000000</v>
      </c>
      <c r="L6" s="71">
        <f>ROUND(K6*(1-$Q$6),-6)</f>
        <v>18319000000</v>
      </c>
      <c r="M6" s="71">
        <f>ROUND(L6*(1-$Q$6),-6)</f>
        <v>17769000000</v>
      </c>
      <c r="N6" s="71">
        <f>ROUND(M6*(1-$Q$6),-6)</f>
        <v>17236000000</v>
      </c>
      <c r="O6" s="71">
        <f>ROUND(N6*(1-$Q$6),-6)</f>
        <v>16719000000</v>
      </c>
      <c r="P6" s="71">
        <f>ROUND(O6*(1-$Q$6),-6)</f>
        <v>16217000000</v>
      </c>
      <c r="Q6" s="70">
        <v>0.03</v>
      </c>
      <c r="R6" s="69" t="s">
        <v>132</v>
      </c>
      <c r="S6" s="27" t="s">
        <v>131</v>
      </c>
    </row>
    <row r="7" spans="1:19" s="15" customFormat="1" ht="45.75" customHeight="1">
      <c r="A7" s="68" t="s">
        <v>0</v>
      </c>
      <c r="B7" s="67" t="s">
        <v>130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</row>
    <row r="8" spans="1:19" s="15" customFormat="1" ht="32.25" customHeight="1">
      <c r="A8" s="16"/>
      <c r="B8" s="19" t="s">
        <v>24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</row>
    <row r="9" spans="1:19" s="15" customFormat="1" ht="32.25" customHeight="1">
      <c r="A9" s="16"/>
      <c r="B9" s="20" t="s">
        <v>129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</row>
    <row r="10" spans="1:19" s="15" customFormat="1" ht="32.25" customHeight="1">
      <c r="A10" s="16"/>
      <c r="B10" s="19" t="s">
        <v>128</v>
      </c>
      <c r="C10" s="19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18"/>
      <c r="Q10" s="18"/>
      <c r="R10" s="18"/>
      <c r="S10" s="18"/>
    </row>
    <row r="11" spans="1:19" s="15" customFormat="1" ht="32.25" customHeight="1">
      <c r="A11" s="16"/>
      <c r="B11" s="66" t="s">
        <v>127</v>
      </c>
      <c r="C11" s="17"/>
      <c r="D11" s="64"/>
      <c r="E11" s="64"/>
      <c r="F11" s="64"/>
      <c r="G11" s="64"/>
      <c r="H11" s="64"/>
      <c r="I11" s="65"/>
      <c r="J11" s="65"/>
      <c r="K11" s="65"/>
      <c r="L11" s="65"/>
      <c r="M11" s="65"/>
      <c r="N11" s="65"/>
      <c r="O11" s="65"/>
      <c r="P11" s="18"/>
      <c r="Q11" s="18"/>
      <c r="R11" s="18"/>
      <c r="S11" s="18"/>
    </row>
    <row r="12" spans="1:19" s="15" customFormat="1" ht="32.25" customHeight="1">
      <c r="A12" s="16"/>
      <c r="B12" s="19" t="s">
        <v>104</v>
      </c>
      <c r="C12" s="19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18"/>
      <c r="Q12" s="18"/>
      <c r="R12" s="18"/>
      <c r="S12" s="18"/>
    </row>
    <row r="13" spans="1:19" s="15" customFormat="1" ht="32.25" customHeight="1">
      <c r="A13" s="16"/>
      <c r="B13" s="66" t="s">
        <v>81</v>
      </c>
      <c r="C13" s="19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18"/>
      <c r="Q13" s="18"/>
      <c r="R13" s="18"/>
      <c r="S13" s="18"/>
    </row>
    <row r="14" spans="1:19" s="15" customFormat="1" ht="32.25" customHeight="1">
      <c r="A14" s="16"/>
      <c r="B14" s="20" t="s">
        <v>126</v>
      </c>
      <c r="C14" s="19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18"/>
      <c r="Q14" s="18"/>
      <c r="R14" s="18"/>
      <c r="S14" s="18"/>
    </row>
    <row r="15" spans="1:19" s="15" customFormat="1" ht="32.25" customHeight="1">
      <c r="A15" s="16"/>
      <c r="B15" s="19" t="s">
        <v>125</v>
      </c>
      <c r="C15" s="19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18"/>
      <c r="Q15" s="18"/>
      <c r="R15" s="18"/>
      <c r="S15" s="18"/>
    </row>
    <row r="16" spans="1:19" s="15" customFormat="1" ht="32.25" customHeight="1">
      <c r="A16" s="16"/>
      <c r="B16" s="19" t="s">
        <v>124</v>
      </c>
      <c r="C16" s="19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18"/>
      <c r="Q16" s="18"/>
      <c r="R16" s="18"/>
      <c r="S16" s="18"/>
    </row>
    <row r="17" spans="1:19" s="15" customFormat="1" ht="32.25" customHeight="1">
      <c r="A17" s="16"/>
      <c r="B17" s="20" t="s">
        <v>123</v>
      </c>
      <c r="C17" s="19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18"/>
      <c r="Q17" s="18"/>
      <c r="R17" s="18"/>
      <c r="S17" s="18"/>
    </row>
    <row r="18" spans="1:19" s="15" customFormat="1" ht="32.25" customHeight="1">
      <c r="A18" s="16"/>
      <c r="B18" s="20" t="s">
        <v>122</v>
      </c>
      <c r="C18" s="19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18"/>
      <c r="Q18" s="18"/>
      <c r="R18" s="18"/>
      <c r="S18" s="18"/>
    </row>
    <row r="19" spans="1:19" s="15" customFormat="1" ht="32.25" customHeight="1">
      <c r="A19" s="16"/>
      <c r="B19" s="20" t="s">
        <v>121</v>
      </c>
      <c r="C19" s="19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18"/>
      <c r="Q19" s="18"/>
      <c r="R19" s="18"/>
      <c r="S19" s="18"/>
    </row>
    <row r="20" spans="1:19" s="15" customFormat="1" ht="32.25" customHeight="1">
      <c r="A20" s="16"/>
      <c r="B20" s="19" t="s">
        <v>120</v>
      </c>
      <c r="C20" s="19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18"/>
      <c r="Q20" s="18"/>
      <c r="R20" s="18"/>
      <c r="S20" s="18"/>
    </row>
    <row r="21" spans="1:19" s="15" customFormat="1" ht="32.25" customHeight="1">
      <c r="A21" s="16"/>
      <c r="B21" s="19" t="s">
        <v>119</v>
      </c>
      <c r="C21" s="19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18"/>
      <c r="Q21" s="18"/>
      <c r="R21" s="18"/>
      <c r="S21" s="18"/>
    </row>
    <row r="22" spans="1:19" s="15" customFormat="1" ht="32.25" customHeight="1">
      <c r="A22" s="16"/>
      <c r="B22" s="19" t="s">
        <v>118</v>
      </c>
      <c r="C22" s="19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18"/>
      <c r="Q22" s="18"/>
      <c r="R22" s="18"/>
      <c r="S22" s="18"/>
    </row>
    <row r="23" spans="1:19" s="15" customFormat="1" ht="32.25" customHeight="1">
      <c r="A23" s="16"/>
      <c r="B23" s="19" t="s">
        <v>117</v>
      </c>
      <c r="C23" s="19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18"/>
      <c r="Q23" s="18"/>
      <c r="R23" s="18"/>
      <c r="S23" s="18"/>
    </row>
    <row r="24" spans="1:19" s="15" customFormat="1" ht="32.25" customHeight="1">
      <c r="A24" s="16"/>
      <c r="B24" s="19" t="s">
        <v>116</v>
      </c>
      <c r="C24" s="19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18"/>
      <c r="Q24" s="18"/>
      <c r="R24" s="18"/>
      <c r="S24" s="18"/>
    </row>
    <row r="25" spans="1:19" s="15" customFormat="1" ht="32.25" customHeight="1">
      <c r="A25" s="16"/>
      <c r="B25" s="19" t="s">
        <v>115</v>
      </c>
      <c r="C25" s="19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18"/>
      <c r="Q25" s="18"/>
      <c r="R25" s="18"/>
      <c r="S25" s="18"/>
    </row>
    <row r="26" spans="1:19" s="15" customFormat="1" ht="32.25" customHeight="1">
      <c r="A26" s="16"/>
      <c r="B26" s="20" t="s">
        <v>114</v>
      </c>
      <c r="C26" s="19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18"/>
      <c r="Q26" s="18"/>
      <c r="R26" s="18"/>
      <c r="S26" s="18"/>
    </row>
    <row r="28" spans="1:19" ht="14.65" customHeight="1">
      <c r="M28" s="3"/>
    </row>
    <row r="31" spans="1:19" ht="14.65" customHeight="1">
      <c r="H31" s="11"/>
      <c r="I31" s="11"/>
    </row>
    <row r="35" spans="8:9" ht="14.65" customHeight="1">
      <c r="H35" s="10"/>
      <c r="I35" s="10"/>
    </row>
  </sheetData>
  <mergeCells count="14">
    <mergeCell ref="A4:A5"/>
    <mergeCell ref="B4:B5"/>
    <mergeCell ref="D4:D5"/>
    <mergeCell ref="K4:P4"/>
    <mergeCell ref="I4:I5"/>
    <mergeCell ref="E4:E5"/>
    <mergeCell ref="C4:C5"/>
    <mergeCell ref="F4:F5"/>
    <mergeCell ref="G4:G5"/>
    <mergeCell ref="H4:H5"/>
    <mergeCell ref="S4:S5"/>
    <mergeCell ref="J4:J5"/>
    <mergeCell ref="R4:R5"/>
    <mergeCell ref="Q4:Q5"/>
  </mergeCells>
  <phoneticPr fontId="4" type="noConversion"/>
  <pageMargins left="0.23622047244094491" right="0.19685039370078741" top="0.6692913385826772" bottom="0.19685039370078741" header="0.31496062992125984" footer="0.15748031496062992"/>
  <pageSetup paperSize="8" scale="53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16</vt:i4>
      </vt:variant>
    </vt:vector>
  </HeadingPairs>
  <TitlesOfParts>
    <vt:vector size="24" baseType="lpstr">
      <vt:lpstr>지안스건설(주)_진천 2차</vt:lpstr>
      <vt:lpstr>(주)신일</vt:lpstr>
      <vt:lpstr>슈에건설(주)</vt:lpstr>
      <vt:lpstr>(주)엔엠디아산,새천년종합건설(주)</vt:lpstr>
      <vt:lpstr>(주)무들주택, 호림건설(주)</vt:lpstr>
      <vt:lpstr>(주)더유은</vt:lpstr>
      <vt:lpstr>한국건설(주)_광주 신안동</vt:lpstr>
      <vt:lpstr>KPI&amp;H(주)</vt:lpstr>
      <vt:lpstr>'(주)더유은'!Print_Area</vt:lpstr>
      <vt:lpstr>'(주)무들주택, 호림건설(주)'!Print_Area</vt:lpstr>
      <vt:lpstr>'(주)신일'!Print_Area</vt:lpstr>
      <vt:lpstr>'(주)엔엠디아산,새천년종합건설(주)'!Print_Area</vt:lpstr>
      <vt:lpstr>'KPI&amp;H(주)'!Print_Area</vt:lpstr>
      <vt:lpstr>'슈에건설(주)'!Print_Area</vt:lpstr>
      <vt:lpstr>'지안스건설(주)_진천 2차'!Print_Area</vt:lpstr>
      <vt:lpstr>'한국건설(주)_광주 신안동'!Print_Area</vt:lpstr>
      <vt:lpstr>'(주)더유은'!Print_Titles</vt:lpstr>
      <vt:lpstr>'(주)무들주택, 호림건설(주)'!Print_Titles</vt:lpstr>
      <vt:lpstr>'(주)신일'!Print_Titles</vt:lpstr>
      <vt:lpstr>'(주)엔엠디아산,새천년종합건설(주)'!Print_Titles</vt:lpstr>
      <vt:lpstr>'KPI&amp;H(주)'!Print_Titles</vt:lpstr>
      <vt:lpstr>'슈에건설(주)'!Print_Titles</vt:lpstr>
      <vt:lpstr>'지안스건설(주)_진천 2차'!Print_Titles</vt:lpstr>
      <vt:lpstr>'한국건설(주)_광주 신안동'!Print_Titles</vt:lpstr>
    </vt:vector>
  </TitlesOfParts>
  <Company>대한주택보증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전정희</dc:creator>
  <cp:lastModifiedBy>User</cp:lastModifiedBy>
  <cp:lastPrinted>2024-08-13T04:33:46Z</cp:lastPrinted>
  <dcterms:created xsi:type="dcterms:W3CDTF">2007-02-12T02:24:53Z</dcterms:created>
  <dcterms:modified xsi:type="dcterms:W3CDTF">2025-02-17T05:58:50Z</dcterms:modified>
</cp:coreProperties>
</file>