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채권관리실\3회 공매\"/>
    </mc:Choice>
  </mc:AlternateContent>
  <bookViews>
    <workbookView xWindow="4800" yWindow="11085" windowWidth="11400" windowHeight="5130" tabRatio="601"/>
  </bookViews>
  <sheets>
    <sheet name="진경건설(주)_군산수페리체 " sheetId="28" r:id="rId1"/>
    <sheet name="(주)에스엠인베스트먼트_광주 궁동" sheetId="29" r:id="rId2"/>
    <sheet name="한국건설(주)_광주 수기동" sheetId="13" r:id="rId3"/>
    <sheet name="(주)무들주택외1_익산남중동" sheetId="23" r:id="rId4"/>
    <sheet name="(주)더유은_익산중앙동" sheetId="24" r:id="rId5"/>
    <sheet name="한국건설(주)_광주 신안동 " sheetId="27" r:id="rId6"/>
    <sheet name="새천년종합건설(주)외1_아산방축" sheetId="30" r:id="rId7"/>
    <sheet name="(주)신일_울주청량" sheetId="9" r:id="rId8"/>
  </sheets>
  <externalReferences>
    <externalReference r:id="rId9"/>
  </externalReferences>
  <definedNames>
    <definedName name="_xlnm.Print_Area" localSheetId="4">'(주)더유은_익산중앙동'!$A$1:$U$23</definedName>
    <definedName name="_xlnm.Print_Area" localSheetId="3">'(주)무들주택외1_익산남중동'!$A$1:$U$23</definedName>
    <definedName name="_xlnm.Print_Area" localSheetId="7">'(주)신일_울주청량'!$A$1:$O$23</definedName>
    <definedName name="_xlnm.Print_Area" localSheetId="1">'(주)에스엠인베스트먼트_광주 궁동'!$A$1:$O$23</definedName>
    <definedName name="_xlnm.Print_Area" localSheetId="6">'새천년종합건설(주)외1_아산방축'!$A$1:$X$23</definedName>
    <definedName name="_xlnm.Print_Area" localSheetId="0">'진경건설(주)_군산수페리체 '!$A$2:$U$25</definedName>
    <definedName name="_xlnm.Print_Area" localSheetId="2">'한국건설(주)_광주 수기동'!$A$1:$O$23</definedName>
    <definedName name="_xlnm.Print_Area" localSheetId="5">'한국건설(주)_광주 신안동 '!$A$1:$O$23</definedName>
    <definedName name="_xlnm.Print_Titles" localSheetId="4">'(주)더유은_익산중앙동'!$4:$5</definedName>
    <definedName name="_xlnm.Print_Titles" localSheetId="3">'(주)무들주택외1_익산남중동'!$4:$5</definedName>
    <definedName name="_xlnm.Print_Titles" localSheetId="7">'(주)신일_울주청량'!$4:$5</definedName>
    <definedName name="_xlnm.Print_Titles" localSheetId="1">'(주)에스엠인베스트먼트_광주 궁동'!$4:$5</definedName>
    <definedName name="_xlnm.Print_Titles" localSheetId="6">'새천년종합건설(주)외1_아산방축'!$4:$5</definedName>
    <definedName name="_xlnm.Print_Titles" localSheetId="0">'진경건설(주)_군산수페리체 '!$4:$5</definedName>
    <definedName name="_xlnm.Print_Titles" localSheetId="2">'한국건설(주)_광주 수기동'!$4:$5</definedName>
    <definedName name="_xlnm.Print_Titles" localSheetId="5">'한국건설(주)_광주 신안동 '!$4:$5</definedName>
  </definedNames>
  <calcPr calcId="162913"/>
</workbook>
</file>

<file path=xl/calcChain.xml><?xml version="1.0" encoding="utf-8"?>
<calcChain xmlns="http://schemas.openxmlformats.org/spreadsheetml/2006/main">
  <c r="K6" i="30" l="1"/>
  <c r="L6" i="30"/>
  <c r="M6" i="30" s="1"/>
  <c r="N6" i="30" s="1"/>
  <c r="O6" i="30" s="1"/>
  <c r="P6" i="30" s="1"/>
  <c r="Q6" i="30" s="1"/>
  <c r="R6" i="30" s="1"/>
  <c r="S6" i="30" s="1"/>
  <c r="T6" i="30" s="1"/>
  <c r="U6" i="30" s="1"/>
  <c r="K6" i="29" l="1"/>
  <c r="I6" i="28"/>
  <c r="K6" i="28"/>
  <c r="L6" i="28"/>
  <c r="M6" i="28" s="1"/>
  <c r="N6" i="28" s="1"/>
  <c r="O6" i="28" s="1"/>
  <c r="P6" i="28" s="1"/>
  <c r="Q6" i="28" s="1"/>
  <c r="R6" i="28" s="1"/>
  <c r="K6" i="27" l="1"/>
  <c r="L6" i="27" s="1"/>
  <c r="K6" i="24"/>
  <c r="L6" i="24" s="1"/>
  <c r="M6" i="24" s="1"/>
  <c r="N6" i="24" s="1"/>
  <c r="O6" i="24" s="1"/>
  <c r="P6" i="24" s="1"/>
  <c r="Q6" i="24" s="1"/>
  <c r="R6" i="24" s="1"/>
  <c r="K6" i="23"/>
  <c r="L6" i="23" s="1"/>
  <c r="M6" i="23" s="1"/>
  <c r="N6" i="23" s="1"/>
  <c r="O6" i="23" s="1"/>
  <c r="P6" i="23" s="1"/>
  <c r="Q6" i="23" s="1"/>
  <c r="R6" i="23" s="1"/>
  <c r="K6" i="13" l="1"/>
  <c r="L6" i="13" s="1"/>
  <c r="L6" i="9" l="1"/>
</calcChain>
</file>

<file path=xl/sharedStrings.xml><?xml version="1.0" encoding="utf-8"?>
<sst xmlns="http://schemas.openxmlformats.org/spreadsheetml/2006/main" count="381" uniqueCount="119">
  <si>
    <t>※</t>
  </si>
  <si>
    <t>1차</t>
  </si>
  <si>
    <t>대금납부방법</t>
  </si>
  <si>
    <t>순번</t>
    <phoneticPr fontId="4" type="noConversion"/>
  </si>
  <si>
    <t>최저 공매가</t>
    <phoneticPr fontId="4" type="noConversion"/>
  </si>
  <si>
    <t>(단위 : 원)</t>
    <phoneticPr fontId="4" type="noConversion"/>
  </si>
  <si>
    <t>2차</t>
  </si>
  <si>
    <t>3차</t>
  </si>
  <si>
    <t>최초공매가</t>
    <phoneticPr fontId="4" type="noConversion"/>
  </si>
  <si>
    <t>직전공매가</t>
    <phoneticPr fontId="4" type="noConversion"/>
  </si>
  <si>
    <t>4차</t>
    <phoneticPr fontId="4" type="noConversion"/>
  </si>
  <si>
    <t>가격산정근거</t>
    <phoneticPr fontId="4" type="noConversion"/>
  </si>
  <si>
    <t>토지매각면적(㎡) - 환급사업장, 토지
전용면적(㎡) - 미분양물건</t>
    <phoneticPr fontId="4" type="noConversion"/>
  </si>
  <si>
    <t>종류</t>
    <phoneticPr fontId="4" type="noConversion"/>
  </si>
  <si>
    <t>소재지</t>
    <phoneticPr fontId="4" type="noConversion"/>
  </si>
  <si>
    <t>차수별 할인율
(%)</t>
    <phoneticPr fontId="4" type="noConversion"/>
  </si>
  <si>
    <t>담당부서 
및 전화번호
(담당자 및 
부담당자 기재)</t>
    <phoneticPr fontId="4" type="noConversion"/>
  </si>
  <si>
    <t>동호수
 - 미분양물건</t>
    <phoneticPr fontId="4" type="noConversion"/>
  </si>
  <si>
    <t>세대수(아파트)
 - 환급사업장</t>
    <phoneticPr fontId="4" type="noConversion"/>
  </si>
  <si>
    <t>공정률(%) 
- 환급사업장</t>
    <phoneticPr fontId="4" type="noConversion"/>
  </si>
  <si>
    <t>환급사업장</t>
  </si>
  <si>
    <t>-</t>
  </si>
  <si>
    <t>규정 산식</t>
  </si>
  <si>
    <t xml:space="preserve"> 추가 공지할 사항[참고사항]</t>
    <phoneticPr fontId="4" type="noConversion"/>
  </si>
  <si>
    <t>① 상기 공매물건 관련 설명자료는 당사 홈페이지(www.khug.or.kr)&gt;보증현황/공시/공매정보&gt;공매정보(HUG마켓)&gt;공매물건정보)에 등록하였으므로 참조바람</t>
    <phoneticPr fontId="4" type="noConversion"/>
  </si>
  <si>
    <t>② 환급사업장 건축물 및 부속토지 전체 일괄매각</t>
    <phoneticPr fontId="4" type="noConversion"/>
  </si>
  <si>
    <t xml:space="preserve">   - 계약해제사유 발생 시 계약금 몰수하며, 잔금납부 시 소유권 이전서류 교부</t>
    <phoneticPr fontId="4" type="noConversion"/>
  </si>
  <si>
    <t xml:space="preserve">   - 환급사업장으로 사용승인과 관련된 모든 법적, 행정적 절차는 매수인 책임임</t>
    <phoneticPr fontId="4" type="noConversion"/>
  </si>
  <si>
    <t xml:space="preserve">   - 물건상 모든하자(공부상 하자 포함) 비롯한 사업승인조건, 유치권, 제세공과금, 목적물의 명도, 제한물권 등 일체의 법률적·사실적 제한사항 및 권리관계의 말소는 매수자 부담하는 등 
     제반사항은 현 상태대로 매수하는 조건이므로, 사전에 공부열람과 현장을 답사하고 입찰하시길 바람</t>
    <phoneticPr fontId="4" type="noConversion"/>
  </si>
  <si>
    <t xml:space="preserve">   - 임대장비나 임대자재 등이 있는 경우 고지여부와 관계없이 매매대상에서 제외되며, 철거 및 반출 책임은 매수인에게 있음</t>
    <phoneticPr fontId="4" type="noConversion"/>
  </si>
  <si>
    <t xml:space="preserve">   - 前 사업시행자가 부담하여야하는 상하수도 원인자부담금 등 각종 부담금은 매수인이 부담하게 되므로 관할관청에 확인하시기 바람
     (부가가치세환급금 및 학교용지부담금환급금이 있는 경우 이는 주택도시보증공사에 귀속됨)</t>
    <phoneticPr fontId="4" type="noConversion"/>
  </si>
  <si>
    <t xml:space="preserve">   - 매수인은 매각물건의 하자를 이유로 계약해제, 대금감액 또는 손해배상 등 일체의 담보책임을 물을 수 없음</t>
    <phoneticPr fontId="4" type="noConversion"/>
  </si>
  <si>
    <t xml:space="preserve">   - 소유권이전에 따른 비용(법무사 선임비용 등)은 매수인이 부담</t>
    <phoneticPr fontId="4" type="noConversion"/>
  </si>
  <si>
    <t>6차</t>
    <phoneticPr fontId="4" type="noConversion"/>
  </si>
  <si>
    <t>5차</t>
    <phoneticPr fontId="4" type="noConversion"/>
  </si>
  <si>
    <t>7차</t>
    <phoneticPr fontId="4" type="noConversion"/>
  </si>
  <si>
    <t xml:space="preserve">   - 매각물건의 현황파악 및 명도책임은 매수인에게 있음</t>
    <phoneticPr fontId="4" type="noConversion"/>
  </si>
  <si>
    <t xml:space="preserve">   - 물건 사진(3장 이상), 등기부등본, 감정평가서, 단지내 배치도 및 평면도 등</t>
    <phoneticPr fontId="4" type="noConversion"/>
  </si>
  <si>
    <t>8차</t>
    <phoneticPr fontId="4" type="noConversion"/>
  </si>
  <si>
    <t>④ 명도책임 : 명도 책임은 매수자에게 있음</t>
    <phoneticPr fontId="4" type="noConversion"/>
  </si>
  <si>
    <t>⑤ 권리제한 사항 등 주의사항</t>
    <phoneticPr fontId="4" type="noConversion"/>
  </si>
  <si>
    <t>⑥ 물건 관련 설명자료는 별도 첨부</t>
    <phoneticPr fontId="4" type="noConversion"/>
  </si>
  <si>
    <t>울산 울주군 청량읍 덕정2길 12 일원</t>
  </si>
  <si>
    <t>토지면적 - 32,422.9㎡</t>
  </si>
  <si>
    <t>672세대</t>
  </si>
  <si>
    <t xml:space="preserve">   - 근저당 등은 매수인이 상환 또는 승계하는 조건으로 채권자 은행에 필히 확인하시기 바람</t>
    <phoneticPr fontId="4" type="noConversion"/>
  </si>
  <si>
    <t xml:space="preserve">   - 물건 사진(3장 이상), 등기부등본, 단지내 배치도 및 평면도 등</t>
    <phoneticPr fontId="4" type="noConversion"/>
  </si>
  <si>
    <t xml:space="preserve"> - 소유권이전에 따른 비용(법무사 선임비용 등)은 매수인이 부담</t>
    <phoneticPr fontId="4" type="noConversion"/>
  </si>
  <si>
    <t xml:space="preserve"> - 매수인은 매각물건의 하자를 이유로 계약해제, 대금감액 또는 손해배상 등 일체의 담보책임을 물을 수 없음</t>
    <phoneticPr fontId="4" type="noConversion"/>
  </si>
  <si>
    <t xml:space="preserve"> - 임대장비나 임대자재 등이 있는 경우 고지여부와 관계없이 매매대상에서 제외되며, 철거 및 반출 책임은 매수인에게 있음</t>
    <phoneticPr fontId="4" type="noConversion"/>
  </si>
  <si>
    <t xml:space="preserve"> - 물건상 모든하자(공부상 하자 포함) 비롯한 사업승인조건, 유치권, 제세공과금, 목적물의 명도, 제한물권 등 일체의 법률적·사실적 제한사항 및 권리관계의 말소는 매수자 부담하는 등 
   제반사항은 현 상태대로 매수하는 조건이므로, 사전에 공부열람과 현장을 답사하고 입찰하시길 바람</t>
    <phoneticPr fontId="4" type="noConversion"/>
  </si>
  <si>
    <t xml:space="preserve"> - 각 세대별 구분등기 되어있음</t>
    <phoneticPr fontId="4" type="noConversion"/>
  </si>
  <si>
    <t xml:space="preserve"> - 매각물건의 현황파악 및 명도책임은 매수인에게 있음</t>
    <phoneticPr fontId="4" type="noConversion"/>
  </si>
  <si>
    <t xml:space="preserve"> - 계약해제사유 발생 시 계약금 몰수하며, 잔금 납부 시 소유권 이전서류 교부</t>
    <phoneticPr fontId="4" type="noConversion"/>
  </si>
  <si>
    <r>
      <t>① 상기 공매물건 관련 설명자료는 당사 홈페이지(www.khug.or.kr)&gt;보증현황/공시/공매정보&gt;공매정보(HUG마켓)&gt;공매물건정보)에 등록하였으므로 참조바람</t>
    </r>
    <r>
      <rPr>
        <b/>
        <sz val="18"/>
        <color rgb="FFFF0000"/>
        <rFont val="돋움"/>
        <family val="3"/>
        <charset val="129"/>
      </rPr>
      <t>(상단에 기재 필수)</t>
    </r>
    <phoneticPr fontId="4" type="noConversion"/>
  </si>
  <si>
    <t>규정 산식</t>
    <phoneticPr fontId="4" type="noConversion"/>
  </si>
  <si>
    <t>-</t>
    <phoneticPr fontId="4" type="noConversion"/>
  </si>
  <si>
    <t>환급사업장</t>
    <phoneticPr fontId="4" type="noConversion"/>
  </si>
  <si>
    <t>② 일괄매각</t>
    <phoneticPr fontId="4" type="noConversion"/>
  </si>
  <si>
    <t>추가 공지할 사항[참고사항]</t>
    <phoneticPr fontId="4" type="noConversion"/>
  </si>
  <si>
    <t>247세대</t>
  </si>
  <si>
    <t>토지면적 - 1,957.9㎡
건물연면적 - 21,754,7221㎡</t>
  </si>
  <si>
    <t>광주 동구 수기동
16-3번지 일원</t>
  </si>
  <si>
    <t xml:space="preserve">   - 물건 사진(3장 이상), 신탁등기 사업부지 등기부등본, 단지내 배치도 및 평면도 등</t>
    <phoneticPr fontId="4" type="noConversion"/>
  </si>
  <si>
    <t xml:space="preserve"> - 前 사업시행자가 부담하여야하는 상하수도 원인자부담금 등 각종 부담금은 매수인이 부담하게 되므로 관할관청에 확인하시기 바람
   (부가가치세환급금 및 학교용지부담금환급금이 있는 경우 이는 주택도시보증공사에 귀속됨)</t>
    <phoneticPr fontId="4" type="noConversion"/>
  </si>
  <si>
    <t xml:space="preserve"> - 미완성건축물로 공정율은 78.85%이며, 사용승인과 관련된 모든 법적, 행정적 절차는 매수인 책임임</t>
    <phoneticPr fontId="4" type="noConversion"/>
  </si>
  <si>
    <t>- 근저당 등은 매수인이 상환 또는 승계하는 조건으로 채권자 은행에 필히 확인하시기 바람</t>
    <phoneticPr fontId="4" type="noConversion"/>
  </si>
  <si>
    <t>중부관리센터
042)719-5521
담당자 : 김기우 차장</t>
    <phoneticPr fontId="4" type="noConversion"/>
  </si>
  <si>
    <t>492세대</t>
    <phoneticPr fontId="4" type="noConversion"/>
  </si>
  <si>
    <t>대지면적 - 21,953㎡
건물연면적 - 67,057.2220㎡</t>
    <phoneticPr fontId="4" type="noConversion"/>
  </si>
  <si>
    <t>전라북도특별자치도 군산시 개정면 통사리 217번지 일원</t>
    <phoneticPr fontId="4" type="noConversion"/>
  </si>
  <si>
    <t xml:space="preserve">토지매각면적(㎡) - 환급사업장, 토지
건물연면적(㎡) </t>
    <phoneticPr fontId="4" type="noConversion"/>
  </si>
  <si>
    <t>※</t>
    <phoneticPr fontId="4" type="noConversion"/>
  </si>
  <si>
    <t>중부관리센터
042-719-5521
김기우 차장</t>
    <phoneticPr fontId="4" type="noConversion"/>
  </si>
  <si>
    <t>214세대</t>
    <phoneticPr fontId="4" type="noConversion"/>
  </si>
  <si>
    <t>토지면적 - 2,048.6㎡
건물연면적 - 20,719,7120㎡</t>
    <phoneticPr fontId="4" type="noConversion"/>
  </si>
  <si>
    <t>광주 동구 궁동 
30번지 일원</t>
    <phoneticPr fontId="4" type="noConversion"/>
  </si>
  <si>
    <t>498세대</t>
    <phoneticPr fontId="4" type="noConversion"/>
  </si>
  <si>
    <t>토지면적 - 26,421㎡</t>
    <phoneticPr fontId="4" type="noConversion"/>
  </si>
  <si>
    <t>충남 아산시 방축동 136-1번지 일원</t>
    <phoneticPr fontId="4" type="noConversion"/>
  </si>
  <si>
    <t>120세대</t>
    <phoneticPr fontId="4" type="noConversion"/>
  </si>
  <si>
    <t>토지면적 - 5,336.00㎡
건물연면적 - 15,658.89㎡</t>
    <phoneticPr fontId="4" type="noConversion"/>
  </si>
  <si>
    <t>전북 익산시 남중동 169-1 번지 일원</t>
    <phoneticPr fontId="4" type="noConversion"/>
  </si>
  <si>
    <t>136세대</t>
    <phoneticPr fontId="4" type="noConversion"/>
  </si>
  <si>
    <t>토지면적 - 2,131.70㎡
건물연면적 - 14,833.57㎡</t>
    <phoneticPr fontId="4" type="noConversion"/>
  </si>
  <si>
    <t>전북 익산시 중앙동3가 50번지 일원</t>
    <phoneticPr fontId="4" type="noConversion"/>
  </si>
  <si>
    <t>□ 군산 수페리체 사업장</t>
    <phoneticPr fontId="4" type="noConversion"/>
  </si>
  <si>
    <t>□ 광주 수기동 한국아델리움 사업장</t>
    <phoneticPr fontId="4" type="noConversion"/>
  </si>
  <si>
    <t>□ 익산 남중동 라포엠 사업장</t>
    <phoneticPr fontId="4" type="noConversion"/>
  </si>
  <si>
    <t>□ 익산 중앙동 주상복합 사업장</t>
    <phoneticPr fontId="4" type="noConversion"/>
  </si>
  <si>
    <t>□ 아산 방축동 아르니퍼스트 사업장</t>
    <phoneticPr fontId="4" type="noConversion"/>
  </si>
  <si>
    <t>□ 광주 신안동 한국아델리움 사업장</t>
    <phoneticPr fontId="4" type="noConversion"/>
  </si>
  <si>
    <t>중부관리센터
042-719-5525
제정환 차장</t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</si>
  <si>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13,041,600,000원, 공매공고일 기준 채권잔액 5,085,959,440원)</t>
    </r>
    <phoneticPr fontId="4" type="noConversion"/>
  </si>
  <si>
    <t>계약금(10%) 낙찰일로부터 10영업일이내
중도금(40%) 계약체결일로부터 3개월 이내
잔   금(50%) 계약체결일로부터 12개월 이내</t>
    <phoneticPr fontId="4" type="noConversion"/>
  </si>
  <si>
    <t>중부관리센터
042-719-5552
조혜진 과장</t>
    <phoneticPr fontId="4" type="noConversion"/>
  </si>
  <si>
    <t>②  환급사업장 건축물 및 부속토지 전체 일괄매각</t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</si>
  <si>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11,400,000,000원, 공매공고일 기준 채권잔액 4,496,265,760원)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</si>
  <si>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12,200,000,000원, 공매공고일 기준 채권잔액 5,467,203,240원)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</si>
  <si>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49,800,000,000원, 공매공고일 기준 채권잔액 22,138,577,130원)</t>
    </r>
    <phoneticPr fontId="4" type="noConversion"/>
  </si>
  <si>
    <t>광주광역시 북구 신안동 124-8 일원</t>
    <phoneticPr fontId="4" type="noConversion"/>
  </si>
  <si>
    <t>토지면적 - 2,168.60㎡
연면적 - 24,755.18㎡</t>
    <phoneticPr fontId="4" type="noConversion"/>
  </si>
  <si>
    <t>204세대</t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</si>
  <si>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14,769,600,000원, 공매공고일 기준 채권잔액 6,074,152,230원)</t>
    </r>
    <phoneticPr fontId="4" type="noConversion"/>
  </si>
  <si>
    <t>□ 광주 궁동 한국아델리움 사업장</t>
    <phoneticPr fontId="4" type="noConversion"/>
  </si>
  <si>
    <t>③ 입찰일정 : 1차수 당 3일(2일입찰, 1일개찰), 총 8회차</t>
    <phoneticPr fontId="4" type="noConversion"/>
  </si>
  <si>
    <t>③ 입찰일정 : 1차수 당 3일(2일입찰, 1일개찰), 총 2회차</t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</si>
  <si>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
     (주택도시기금 우리은행 근저당 있음, 채권최고액 29,567,520,000원, 공매공고일 기준 채권잔액 27,701,681,760원)</t>
    </r>
    <phoneticPr fontId="4" type="noConversion"/>
  </si>
  <si>
    <t>8차</t>
  </si>
  <si>
    <t>7차</t>
  </si>
  <si>
    <t>6차</t>
  </si>
  <si>
    <t>5차</t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</si>
  <si>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
     (주택도시기금 우리은행 근저당 있음, 채권최고액 11,410,800,000원, 공매공고일 기준 채권잔액 3,370,570,880원)</t>
    </r>
    <phoneticPr fontId="4" type="noConversion"/>
  </si>
  <si>
    <t>11차</t>
    <phoneticPr fontId="4" type="noConversion"/>
  </si>
  <si>
    <t>10차</t>
    <phoneticPr fontId="4" type="noConversion"/>
  </si>
  <si>
    <t>9차</t>
    <phoneticPr fontId="4" type="noConversion"/>
  </si>
  <si>
    <t>□울주 청량 신일해피트리 사업장</t>
    <phoneticPr fontId="4" type="noConversion"/>
  </si>
  <si>
    <t>세대수(주거용 오피스텔)
 - 환급사업장</t>
    <phoneticPr fontId="4" type="noConversion"/>
  </si>
  <si>
    <t>세대수(아파트,
주거용 오피스텔)
 - 환급사업장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</si>
</sst>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0.00_);[Red]\(0.00\)"/>
    <numFmt numFmtId="178" formatCode="_-* #,##0.00_-;\-* #,##0.00_-;_-* &quot;-&quot;_-;_-@_-"/>
    <numFmt numFmtId="179" formatCode="0.0%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4"/>
      <name val="돋움"/>
      <family val="3"/>
      <charset val="129"/>
    </font>
    <font>
      <b/>
      <sz val="25"/>
      <name val="돋움"/>
      <family val="3"/>
      <charset val="129"/>
    </font>
    <font>
      <sz val="12"/>
      <name val="돋음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sz val="18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/>
    <xf numFmtId="0" fontId="8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82">
    <xf numFmtId="0" fontId="0" fillId="0" borderId="0" xfId="0"/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41" fontId="5" fillId="0" borderId="0" xfId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0" fillId="0" borderId="0" xfId="1" applyNumberFormat="1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176" fontId="6" fillId="3" borderId="2" xfId="1" applyNumberFormat="1" applyFont="1" applyFill="1" applyBorder="1" applyAlignment="1">
      <alignment horizontal="center" vertical="center"/>
    </xf>
    <xf numFmtId="10" fontId="10" fillId="0" borderId="0" xfId="14" applyNumberFormat="1" applyFont="1" applyFill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178" fontId="9" fillId="0" borderId="11" xfId="1" applyNumberFormat="1" applyFont="1" applyBorder="1" applyAlignment="1" applyProtection="1">
      <alignment horizontal="center" vertical="center"/>
    </xf>
    <xf numFmtId="41" fontId="9" fillId="0" borderId="11" xfId="1" applyNumberFormat="1" applyFont="1" applyBorder="1" applyAlignment="1" applyProtection="1">
      <alignment horizontal="center" vertical="center"/>
    </xf>
    <xf numFmtId="179" fontId="9" fillId="0" borderId="11" xfId="14" applyNumberFormat="1" applyFont="1" applyBorder="1" applyAlignment="1" applyProtection="1">
      <alignment horizontal="center" vertical="center"/>
    </xf>
    <xf numFmtId="0" fontId="9" fillId="2" borderId="11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 applyProtection="1">
      <alignment horizontal="center" vertical="center" wrapText="1"/>
    </xf>
    <xf numFmtId="10" fontId="9" fillId="0" borderId="11" xfId="14" applyNumberFormat="1" applyFont="1" applyBorder="1" applyAlignment="1" applyProtection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0" fontId="15" fillId="2" borderId="0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41" fontId="9" fillId="0" borderId="2" xfId="1" applyFont="1" applyBorder="1" applyAlignment="1" applyProtection="1">
      <alignment horizontal="center" vertical="center"/>
    </xf>
    <xf numFmtId="178" fontId="9" fillId="0" borderId="2" xfId="1" applyNumberFormat="1" applyFont="1" applyBorder="1" applyAlignment="1" applyProtection="1">
      <alignment horizontal="center" vertical="center"/>
    </xf>
    <xf numFmtId="10" fontId="9" fillId="0" borderId="2" xfId="1" applyNumberFormat="1" applyFont="1" applyBorder="1" applyAlignment="1" applyProtection="1">
      <alignment horizontal="center" vertical="center"/>
    </xf>
    <xf numFmtId="178" fontId="9" fillId="0" borderId="2" xfId="1" applyNumberFormat="1" applyFont="1" applyBorder="1" applyAlignment="1" applyProtection="1">
      <alignment horizontal="center" vertical="center" wrapText="1"/>
    </xf>
    <xf numFmtId="0" fontId="6" fillId="2" borderId="14" xfId="0" applyNumberFormat="1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79" fontId="9" fillId="0" borderId="17" xfId="14" applyNumberFormat="1" applyFont="1" applyBorder="1" applyAlignment="1" applyProtection="1">
      <alignment horizontal="center" vertical="center"/>
    </xf>
    <xf numFmtId="41" fontId="9" fillId="0" borderId="11" xfId="1" applyFont="1" applyBorder="1" applyAlignment="1" applyProtection="1">
      <alignment horizontal="center" vertical="center"/>
    </xf>
    <xf numFmtId="178" fontId="9" fillId="0" borderId="11" xfId="1" applyNumberFormat="1" applyFont="1" applyBorder="1" applyAlignment="1" applyProtection="1">
      <alignment horizontal="center" vertical="center" wrapText="1"/>
    </xf>
    <xf numFmtId="49" fontId="14" fillId="2" borderId="0" xfId="0" applyNumberFormat="1" applyFont="1" applyFill="1" applyBorder="1" applyAlignment="1">
      <alignment horizontal="left" vertical="center"/>
    </xf>
    <xf numFmtId="179" fontId="16" fillId="0" borderId="2" xfId="1" applyNumberFormat="1" applyFont="1" applyFill="1" applyBorder="1" applyAlignment="1" applyProtection="1">
      <alignment horizontal="center" vertical="center"/>
    </xf>
    <xf numFmtId="41" fontId="9" fillId="0" borderId="2" xfId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41" fontId="9" fillId="0" borderId="2" xfId="1" applyNumberFormat="1" applyFont="1" applyBorder="1" applyAlignment="1" applyProtection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10" fontId="5" fillId="0" borderId="0" xfId="14" applyNumberFormat="1" applyFont="1" applyFill="1" applyAlignment="1">
      <alignment vertical="center"/>
    </xf>
    <xf numFmtId="10" fontId="9" fillId="0" borderId="0" xfId="14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 wrapText="1"/>
    </xf>
    <xf numFmtId="0" fontId="17" fillId="2" borderId="2" xfId="0" applyFont="1" applyFill="1" applyBorder="1" applyAlignment="1">
      <alignment horizontal="center" vertical="center" wrapText="1"/>
    </xf>
    <xf numFmtId="10" fontId="9" fillId="0" borderId="2" xfId="14" applyNumberFormat="1" applyFont="1" applyBorder="1" applyAlignment="1" applyProtection="1">
      <alignment horizontal="center" vertical="center"/>
    </xf>
    <xf numFmtId="41" fontId="9" fillId="2" borderId="2" xfId="1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176" fontId="9" fillId="3" borderId="6" xfId="1" applyNumberFormat="1" applyFont="1" applyFill="1" applyBorder="1" applyAlignment="1">
      <alignment horizontal="center" vertical="center" wrapText="1"/>
    </xf>
    <xf numFmtId="176" fontId="9" fillId="3" borderId="5" xfId="1" applyNumberFormat="1" applyFont="1" applyFill="1" applyBorder="1" applyAlignment="1">
      <alignment horizontal="center" vertical="center" wrapText="1"/>
    </xf>
    <xf numFmtId="177" fontId="9" fillId="3" borderId="6" xfId="0" applyNumberFormat="1" applyFont="1" applyFill="1" applyBorder="1" applyAlignment="1">
      <alignment horizontal="center" vertical="center" wrapText="1"/>
    </xf>
    <xf numFmtId="177" fontId="9" fillId="3" borderId="5" xfId="0" applyNumberFormat="1" applyFont="1" applyFill="1" applyBorder="1" applyAlignment="1">
      <alignment horizontal="center" vertical="center" wrapText="1"/>
    </xf>
    <xf numFmtId="176" fontId="9" fillId="3" borderId="18" xfId="1" applyNumberFormat="1" applyFont="1" applyFill="1" applyBorder="1" applyAlignment="1">
      <alignment horizontal="center" vertical="center"/>
    </xf>
    <xf numFmtId="176" fontId="9" fillId="3" borderId="19" xfId="1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176" fontId="9" fillId="3" borderId="4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176" fontId="9" fillId="3" borderId="5" xfId="1" applyNumberFormat="1" applyFont="1" applyFill="1" applyBorder="1" applyAlignment="1">
      <alignment horizontal="center" vertical="center"/>
    </xf>
    <xf numFmtId="176" fontId="9" fillId="3" borderId="20" xfId="1" applyNumberFormat="1" applyFont="1" applyFill="1" applyBorder="1" applyAlignment="1">
      <alignment horizontal="center" vertical="center"/>
    </xf>
    <xf numFmtId="176" fontId="9" fillId="3" borderId="16" xfId="1" applyNumberFormat="1" applyFont="1" applyFill="1" applyBorder="1" applyAlignment="1">
      <alignment horizontal="center" vertical="center"/>
    </xf>
    <xf numFmtId="176" fontId="9" fillId="3" borderId="15" xfId="1" applyNumberFormat="1" applyFont="1" applyFill="1" applyBorder="1" applyAlignment="1">
      <alignment horizontal="center" vertical="center"/>
    </xf>
  </cellXfs>
  <cellStyles count="15">
    <cellStyle name="백분율" xfId="14" builtinId="5"/>
    <cellStyle name="쉼표 [0]" xfId="1" builtinId="6"/>
    <cellStyle name="쉼표 [0] 2" xfId="2"/>
    <cellStyle name="쉼표 [0] 2 2" xfId="3"/>
    <cellStyle name="쉼표 [0] 3" xfId="4"/>
    <cellStyle name="쉼표 [0] 4" xfId="8"/>
    <cellStyle name="쉼표 [0] 4 2" xfId="13"/>
    <cellStyle name="쉼표 [0] 5" xfId="11"/>
    <cellStyle name="표준" xfId="0" builtinId="0"/>
    <cellStyle name="표준 2" xfId="5"/>
    <cellStyle name="표준 2 2" xfId="6"/>
    <cellStyle name="표준 3" xfId="9"/>
    <cellStyle name="표준 4" xfId="7"/>
    <cellStyle name="표준 4 2" xfId="12"/>
    <cellStyle name="표준 5" xfId="1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2%20&#51473;&#48512;&#44288;&#47532;&#49468;&#53552;\&#51652;&#44221;&#44148;&#49444;\&#44277;&#47588;\2&#48264;&#51704;(&#51228;3&#54924;&#52264;)%20&#44277;&#47588;\1.%20&#51228;3&#52264;%20&#44277;&#47588;&#51032;&#47280;%20&#49436;&#49885;(&#51652;&#44221;&#44148;&#49444;%20&#44400;&#49328;%20&#49688;&#54168;&#47532;&#52404;)_&#44160;&#51613;&#508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매 물건(진경건설) (2)"/>
      <sheetName val="공매 물건(진경건설)"/>
    </sheetNames>
    <sheetDataSet>
      <sheetData sheetId="0"/>
      <sheetData sheetId="1">
        <row r="6">
          <cell r="I6">
            <v>99450605739.203064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4"/>
  <sheetViews>
    <sheetView tabSelected="1" view="pageBreakPreview" zoomScale="70" zoomScaleNormal="100" zoomScaleSheetLayoutView="70" workbookViewId="0">
      <selection activeCell="B18" sqref="B18:R18"/>
    </sheetView>
  </sheetViews>
  <sheetFormatPr defaultRowHeight="14.65" customHeight="1"/>
  <cols>
    <col min="1" max="1" width="6.33203125" style="2" customWidth="1"/>
    <col min="2" max="2" width="25.6640625" style="2" customWidth="1"/>
    <col min="3" max="3" width="13.44140625" style="2" customWidth="1"/>
    <col min="4" max="4" width="17.2187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21.109375" style="3" customWidth="1"/>
    <col min="9" max="9" width="18.33203125" style="3" customWidth="1"/>
    <col min="10" max="10" width="16.88671875" style="3" customWidth="1"/>
    <col min="11" max="11" width="17.77734375" style="3" customWidth="1"/>
    <col min="12" max="12" width="17.88671875" style="3" customWidth="1"/>
    <col min="13" max="13" width="17.21875" style="7" customWidth="1"/>
    <col min="14" max="18" width="18.77734375" style="7" customWidth="1"/>
    <col min="19" max="19" width="8.21875" style="7" customWidth="1"/>
    <col min="20" max="20" width="22.88671875" style="7" customWidth="1"/>
    <col min="21" max="21" width="39.6640625" style="7" customWidth="1"/>
    <col min="22" max="16384" width="8.88671875" style="7"/>
  </cols>
  <sheetData>
    <row r="1" spans="1:21" ht="14.25" customHeight="1"/>
    <row r="2" spans="1:21" ht="75" customHeight="1">
      <c r="A2" s="11" t="s">
        <v>86</v>
      </c>
      <c r="B2" s="6"/>
      <c r="C2" s="6"/>
      <c r="D2" s="6"/>
      <c r="J2" s="8"/>
      <c r="M2" s="3"/>
      <c r="N2" s="5"/>
      <c r="O2" s="5"/>
      <c r="P2" s="5"/>
      <c r="Q2" s="5"/>
      <c r="R2" s="5"/>
    </row>
    <row r="3" spans="1:21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R3" s="5"/>
      <c r="U3" s="12" t="s">
        <v>5</v>
      </c>
    </row>
    <row r="4" spans="1:21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71</v>
      </c>
      <c r="F4" s="68" t="s">
        <v>18</v>
      </c>
      <c r="G4" s="68" t="s">
        <v>19</v>
      </c>
      <c r="H4" s="68" t="s">
        <v>11</v>
      </c>
      <c r="I4" s="66" t="s">
        <v>8</v>
      </c>
      <c r="J4" s="66" t="s">
        <v>9</v>
      </c>
      <c r="K4" s="70" t="s">
        <v>4</v>
      </c>
      <c r="L4" s="71"/>
      <c r="M4" s="71"/>
      <c r="N4" s="71"/>
      <c r="O4" s="71"/>
      <c r="P4" s="71"/>
      <c r="Q4" s="71"/>
      <c r="R4" s="71"/>
      <c r="S4" s="66" t="s">
        <v>15</v>
      </c>
      <c r="T4" s="65" t="s">
        <v>16</v>
      </c>
      <c r="U4" s="73" t="s">
        <v>2</v>
      </c>
    </row>
    <row r="5" spans="1:21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19" t="s">
        <v>7</v>
      </c>
      <c r="N5" s="19" t="s">
        <v>10</v>
      </c>
      <c r="O5" s="19" t="s">
        <v>111</v>
      </c>
      <c r="P5" s="19" t="s">
        <v>110</v>
      </c>
      <c r="Q5" s="19" t="s">
        <v>109</v>
      </c>
      <c r="R5" s="19" t="s">
        <v>108</v>
      </c>
      <c r="S5" s="78"/>
      <c r="T5" s="76"/>
      <c r="U5" s="74"/>
    </row>
    <row r="6" spans="1:21" ht="60" customHeight="1" thickBot="1">
      <c r="A6" s="49">
        <v>1</v>
      </c>
      <c r="B6" s="42" t="s">
        <v>70</v>
      </c>
      <c r="C6" s="41" t="s">
        <v>57</v>
      </c>
      <c r="D6" s="39" t="s">
        <v>56</v>
      </c>
      <c r="E6" s="39" t="s">
        <v>69</v>
      </c>
      <c r="F6" s="39" t="s">
        <v>68</v>
      </c>
      <c r="G6" s="38">
        <v>0.78849999999999998</v>
      </c>
      <c r="H6" s="37" t="s">
        <v>55</v>
      </c>
      <c r="I6" s="48">
        <f>'[1]공매 물건(진경건설)'!$I$6</f>
        <v>99450605739.203064</v>
      </c>
      <c r="J6" s="48">
        <v>34256388971</v>
      </c>
      <c r="K6" s="48">
        <f>J6</f>
        <v>34256388971</v>
      </c>
      <c r="L6" s="36">
        <f t="shared" ref="L6:R6" si="0">ROUND(K6*(1-$S$6),0)</f>
        <v>32543569522</v>
      </c>
      <c r="M6" s="36">
        <f t="shared" si="0"/>
        <v>30916391046</v>
      </c>
      <c r="N6" s="36">
        <f t="shared" si="0"/>
        <v>29370571494</v>
      </c>
      <c r="O6" s="36">
        <f t="shared" si="0"/>
        <v>27902042919</v>
      </c>
      <c r="P6" s="36">
        <f t="shared" si="0"/>
        <v>26506940773</v>
      </c>
      <c r="Q6" s="36">
        <f t="shared" si="0"/>
        <v>25181593734</v>
      </c>
      <c r="R6" s="36">
        <f t="shared" si="0"/>
        <v>23922514047</v>
      </c>
      <c r="S6" s="47">
        <v>0.05</v>
      </c>
      <c r="T6" s="35" t="s">
        <v>67</v>
      </c>
      <c r="U6" s="33" t="s">
        <v>94</v>
      </c>
    </row>
    <row r="7" spans="1:21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13" customFormat="1" ht="32.25" customHeight="1">
      <c r="A8" s="14"/>
      <c r="B8" s="17" t="s">
        <v>54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s="13" customFormat="1" ht="32.25" customHeight="1">
      <c r="A9" s="14"/>
      <c r="B9" s="17" t="s">
        <v>25</v>
      </c>
      <c r="C9" s="17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16"/>
      <c r="T9" s="16"/>
      <c r="U9" s="16"/>
    </row>
    <row r="10" spans="1:21" s="13" customFormat="1" ht="32.25" customHeight="1">
      <c r="A10" s="14"/>
      <c r="B10" s="15" t="s">
        <v>105</v>
      </c>
      <c r="C10" s="15"/>
      <c r="D10" s="32"/>
      <c r="E10" s="32"/>
      <c r="F10" s="32"/>
      <c r="G10" s="32"/>
      <c r="H10" s="32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16"/>
      <c r="T10" s="16"/>
      <c r="U10" s="16"/>
    </row>
    <row r="11" spans="1:21" s="13" customFormat="1" ht="32.25" customHeight="1">
      <c r="A11" s="14"/>
      <c r="B11" s="17" t="s">
        <v>39</v>
      </c>
      <c r="C11" s="17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16"/>
      <c r="T11" s="16"/>
      <c r="U11" s="16"/>
    </row>
    <row r="12" spans="1:21" s="13" customFormat="1" ht="32.25" customHeight="1">
      <c r="A12" s="14"/>
      <c r="B12" s="17" t="s">
        <v>40</v>
      </c>
      <c r="C12" s="17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16"/>
      <c r="T12" s="16"/>
      <c r="U12" s="16"/>
    </row>
    <row r="13" spans="1:21" s="13" customFormat="1" ht="32.25" customHeight="1">
      <c r="A13" s="14"/>
      <c r="B13" s="18" t="s">
        <v>53</v>
      </c>
      <c r="C13" s="18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16"/>
      <c r="T13" s="16"/>
      <c r="U13" s="16"/>
    </row>
    <row r="14" spans="1:21" s="13" customFormat="1" ht="32.25" customHeight="1">
      <c r="A14" s="14"/>
      <c r="B14" s="46" t="s">
        <v>66</v>
      </c>
      <c r="C14" s="18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16"/>
      <c r="T14" s="16"/>
      <c r="U14" s="16"/>
    </row>
    <row r="15" spans="1:21" s="13" customFormat="1" ht="32.25" customHeight="1">
      <c r="A15" s="14"/>
      <c r="B15" s="18" t="s">
        <v>52</v>
      </c>
      <c r="C15" s="18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16"/>
      <c r="T15" s="16"/>
      <c r="U15" s="16"/>
    </row>
    <row r="16" spans="1:21" s="13" customFormat="1" ht="32.25" customHeight="1">
      <c r="A16" s="14"/>
      <c r="B16" s="18" t="s">
        <v>65</v>
      </c>
      <c r="C16" s="18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16"/>
      <c r="T16" s="16"/>
      <c r="U16" s="16"/>
    </row>
    <row r="17" spans="1:21" s="13" customFormat="1" ht="32.25" customHeight="1">
      <c r="A17" s="14"/>
      <c r="B17" s="18" t="s">
        <v>51</v>
      </c>
      <c r="C17" s="18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6"/>
      <c r="T17" s="16"/>
      <c r="U17" s="16"/>
    </row>
    <row r="18" spans="1:21" s="13" customFormat="1" ht="50.25" customHeight="1">
      <c r="A18" s="14"/>
      <c r="B18" s="72" t="s">
        <v>50</v>
      </c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16"/>
      <c r="T18" s="16"/>
      <c r="U18" s="16"/>
    </row>
    <row r="19" spans="1:21" s="13" customFormat="1" ht="50.25" customHeight="1">
      <c r="A19" s="14"/>
      <c r="B19" s="77" t="s">
        <v>107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16"/>
      <c r="T19" s="16"/>
      <c r="U19" s="16"/>
    </row>
    <row r="20" spans="1:21" s="13" customFormat="1" ht="50.25" customHeight="1">
      <c r="A20" s="14"/>
      <c r="B20" s="72" t="s">
        <v>64</v>
      </c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16"/>
      <c r="T20" s="16"/>
      <c r="U20" s="16"/>
    </row>
    <row r="21" spans="1:21" s="13" customFormat="1" ht="35.25" customHeight="1">
      <c r="A21" s="14"/>
      <c r="B21" s="72" t="s">
        <v>49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16"/>
      <c r="T21" s="16"/>
      <c r="U21" s="16"/>
    </row>
    <row r="22" spans="1:21" s="13" customFormat="1" ht="32.25" customHeight="1">
      <c r="A22" s="14"/>
      <c r="B22" s="18" t="s">
        <v>48</v>
      </c>
      <c r="C22" s="18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16"/>
      <c r="T22" s="16"/>
      <c r="U22" s="16"/>
    </row>
    <row r="23" spans="1:21" s="13" customFormat="1" ht="32.25" customHeight="1">
      <c r="A23" s="14"/>
      <c r="B23" s="18" t="s">
        <v>47</v>
      </c>
      <c r="C23" s="18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16"/>
      <c r="T23" s="16"/>
      <c r="U23" s="16"/>
    </row>
    <row r="24" spans="1:21" s="13" customFormat="1" ht="32.25" customHeight="1">
      <c r="A24" s="14"/>
      <c r="B24" s="17" t="s">
        <v>41</v>
      </c>
      <c r="C24" s="17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16"/>
      <c r="T24" s="16"/>
      <c r="U24" s="16"/>
    </row>
    <row r="25" spans="1:21" s="13" customFormat="1" ht="32.25" customHeight="1">
      <c r="A25" s="14"/>
      <c r="B25" s="18" t="s">
        <v>63</v>
      </c>
      <c r="C25" s="17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31"/>
      <c r="O25" s="31"/>
      <c r="P25" s="31"/>
      <c r="Q25" s="31"/>
      <c r="R25" s="31"/>
      <c r="S25" s="16"/>
      <c r="T25" s="16"/>
      <c r="U25" s="16"/>
    </row>
    <row r="27" spans="1:21" ht="14.65" customHeight="1">
      <c r="M27" s="3"/>
    </row>
    <row r="30" spans="1:21" ht="14.65" customHeight="1">
      <c r="H30" s="10"/>
      <c r="I30" s="10"/>
    </row>
    <row r="34" spans="1:21" s="3" customFormat="1" ht="14.65" customHeight="1">
      <c r="A34" s="2"/>
      <c r="B34" s="2"/>
      <c r="C34" s="2"/>
      <c r="D34" s="1"/>
      <c r="E34" s="4"/>
      <c r="F34" s="4"/>
      <c r="G34" s="4"/>
      <c r="H34" s="9"/>
      <c r="I34" s="9"/>
      <c r="M34" s="7"/>
      <c r="N34" s="7"/>
      <c r="O34" s="7"/>
      <c r="P34" s="7"/>
      <c r="Q34" s="7"/>
      <c r="R34" s="7"/>
      <c r="S34" s="7"/>
      <c r="T34" s="7"/>
      <c r="U34" s="7"/>
    </row>
  </sheetData>
  <mergeCells count="18">
    <mergeCell ref="A4:A5"/>
    <mergeCell ref="B4:B5"/>
    <mergeCell ref="C4:C5"/>
    <mergeCell ref="D4:D5"/>
    <mergeCell ref="E4:E5"/>
    <mergeCell ref="B21:R21"/>
    <mergeCell ref="G4:G5"/>
    <mergeCell ref="H4:H5"/>
    <mergeCell ref="I4:I5"/>
    <mergeCell ref="J4:J5"/>
    <mergeCell ref="K4:R4"/>
    <mergeCell ref="F4:F5"/>
    <mergeCell ref="T4:T5"/>
    <mergeCell ref="U4:U5"/>
    <mergeCell ref="B18:R18"/>
    <mergeCell ref="B19:R19"/>
    <mergeCell ref="B20:R20"/>
    <mergeCell ref="S4:S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view="pageBreakPreview" zoomScale="70" zoomScaleNormal="100" zoomScaleSheetLayoutView="70" workbookViewId="0">
      <selection activeCell="G13" sqref="G13"/>
    </sheetView>
  </sheetViews>
  <sheetFormatPr defaultRowHeight="14.65" customHeight="1"/>
  <cols>
    <col min="1" max="1" width="6.33203125" style="2" customWidth="1"/>
    <col min="2" max="2" width="25.554687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6.109375" style="4" bestFit="1" customWidth="1"/>
    <col min="7" max="7" width="12.77734375" style="4" customWidth="1"/>
    <col min="8" max="8" width="12.88671875" style="3" customWidth="1"/>
    <col min="9" max="12" width="15.77734375" style="3" customWidth="1"/>
    <col min="13" max="13" width="16.109375" style="7" customWidth="1"/>
    <col min="14" max="14" width="14.44140625" style="7" customWidth="1"/>
    <col min="15" max="15" width="39.6640625" style="7" customWidth="1"/>
    <col min="16" max="16384" width="8.88671875" style="7"/>
  </cols>
  <sheetData>
    <row r="1" spans="1:15" ht="14.25" customHeight="1"/>
    <row r="2" spans="1:15" ht="75" customHeight="1">
      <c r="A2" s="11" t="s">
        <v>104</v>
      </c>
      <c r="B2" s="6"/>
      <c r="C2" s="6"/>
      <c r="D2" s="6"/>
      <c r="J2" s="8"/>
    </row>
    <row r="3" spans="1:15" ht="27" customHeight="1" thickBot="1">
      <c r="A3" s="11"/>
      <c r="B3" s="6"/>
      <c r="C3" s="6"/>
      <c r="D3" s="6"/>
      <c r="J3" s="8"/>
      <c r="O3" s="12" t="s">
        <v>5</v>
      </c>
    </row>
    <row r="4" spans="1:15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12</v>
      </c>
      <c r="F4" s="68" t="s">
        <v>118</v>
      </c>
      <c r="G4" s="68" t="s">
        <v>19</v>
      </c>
      <c r="H4" s="68" t="s">
        <v>11</v>
      </c>
      <c r="I4" s="66" t="s">
        <v>8</v>
      </c>
      <c r="J4" s="66" t="s">
        <v>9</v>
      </c>
      <c r="K4" s="70" t="s">
        <v>4</v>
      </c>
      <c r="L4" s="71"/>
      <c r="M4" s="66" t="s">
        <v>15</v>
      </c>
      <c r="N4" s="65" t="s">
        <v>16</v>
      </c>
      <c r="O4" s="73" t="s">
        <v>2</v>
      </c>
    </row>
    <row r="5" spans="1:15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78"/>
      <c r="N5" s="76"/>
      <c r="O5" s="74"/>
    </row>
    <row r="6" spans="1:15" ht="57.75" customHeight="1" thickBot="1">
      <c r="A6" s="21">
        <v>1</v>
      </c>
      <c r="B6" s="22" t="s">
        <v>76</v>
      </c>
      <c r="C6" s="27" t="s">
        <v>57</v>
      </c>
      <c r="D6" s="28" t="s">
        <v>56</v>
      </c>
      <c r="E6" s="45" t="s">
        <v>75</v>
      </c>
      <c r="F6" s="23" t="s">
        <v>74</v>
      </c>
      <c r="G6" s="29">
        <v>0.37430000000000002</v>
      </c>
      <c r="H6" s="23" t="s">
        <v>55</v>
      </c>
      <c r="I6" s="44">
        <v>28183004240</v>
      </c>
      <c r="J6" s="24">
        <v>10789645060</v>
      </c>
      <c r="K6" s="44">
        <f>J6</f>
        <v>10789645060</v>
      </c>
      <c r="L6" s="24">
        <v>10720931240</v>
      </c>
      <c r="M6" s="43">
        <v>0.01</v>
      </c>
      <c r="N6" s="26" t="s">
        <v>73</v>
      </c>
      <c r="O6" s="33" t="s">
        <v>94</v>
      </c>
    </row>
    <row r="7" spans="1:15" s="13" customFormat="1" ht="45.75" customHeight="1">
      <c r="A7" s="14" t="s">
        <v>72</v>
      </c>
      <c r="B7" s="15" t="s">
        <v>59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s="13" customFormat="1" ht="32.25" customHeight="1">
      <c r="A9" s="14"/>
      <c r="B9" s="17" t="s">
        <v>58</v>
      </c>
      <c r="C9" s="17"/>
      <c r="D9" s="59"/>
      <c r="E9" s="59"/>
      <c r="F9" s="59"/>
      <c r="G9" s="59"/>
      <c r="H9" s="59"/>
      <c r="I9" s="59"/>
      <c r="J9" s="59"/>
      <c r="K9" s="59"/>
      <c r="L9" s="59"/>
      <c r="M9" s="16"/>
      <c r="N9" s="16"/>
      <c r="O9" s="16"/>
    </row>
    <row r="10" spans="1:15" s="13" customFormat="1" ht="32.25" customHeight="1">
      <c r="A10" s="14"/>
      <c r="B10" s="15" t="s">
        <v>106</v>
      </c>
      <c r="C10" s="15"/>
      <c r="D10" s="32"/>
      <c r="E10" s="32"/>
      <c r="F10" s="32"/>
      <c r="G10" s="32"/>
      <c r="H10" s="32"/>
      <c r="I10" s="59"/>
      <c r="J10" s="59"/>
      <c r="K10" s="59"/>
      <c r="L10" s="59"/>
      <c r="M10" s="16"/>
      <c r="N10" s="16"/>
      <c r="O10" s="16"/>
    </row>
    <row r="11" spans="1:15" s="13" customFormat="1" ht="32.25" customHeight="1">
      <c r="A11" s="14"/>
      <c r="B11" s="17" t="s">
        <v>39</v>
      </c>
      <c r="C11" s="17"/>
      <c r="D11" s="59"/>
      <c r="E11" s="59"/>
      <c r="F11" s="59"/>
      <c r="G11" s="59"/>
      <c r="H11" s="59"/>
      <c r="I11" s="59"/>
      <c r="J11" s="59"/>
      <c r="K11" s="59"/>
      <c r="L11" s="59"/>
      <c r="M11" s="16"/>
      <c r="N11" s="16"/>
      <c r="O11" s="16"/>
    </row>
    <row r="12" spans="1:15" s="13" customFormat="1" ht="32.25" customHeight="1">
      <c r="A12" s="14"/>
      <c r="B12" s="17" t="s">
        <v>40</v>
      </c>
      <c r="C12" s="17"/>
      <c r="D12" s="59"/>
      <c r="E12" s="59"/>
      <c r="F12" s="59"/>
      <c r="G12" s="59"/>
      <c r="H12" s="59"/>
      <c r="I12" s="59"/>
      <c r="J12" s="59"/>
      <c r="K12" s="59"/>
      <c r="L12" s="59"/>
      <c r="N12" s="16"/>
      <c r="O12" s="16"/>
    </row>
    <row r="13" spans="1:15" s="13" customFormat="1" ht="34.5" customHeight="1">
      <c r="A13" s="14"/>
      <c r="B13" s="18" t="s">
        <v>26</v>
      </c>
      <c r="C13" s="17"/>
      <c r="D13" s="59"/>
      <c r="E13" s="59"/>
      <c r="F13" s="59"/>
      <c r="G13" s="59"/>
      <c r="H13" s="59"/>
      <c r="I13" s="59"/>
      <c r="J13" s="59"/>
      <c r="K13" s="59"/>
      <c r="L13" s="59"/>
    </row>
    <row r="14" spans="1:15" s="13" customFormat="1" ht="34.5" customHeight="1">
      <c r="A14" s="14"/>
      <c r="B14" s="18" t="s">
        <v>36</v>
      </c>
      <c r="C14" s="17"/>
      <c r="D14" s="59"/>
      <c r="E14" s="59"/>
      <c r="F14" s="59"/>
      <c r="G14" s="59"/>
      <c r="H14" s="59"/>
      <c r="I14" s="59"/>
      <c r="J14" s="59"/>
      <c r="K14" s="59"/>
      <c r="L14" s="59"/>
    </row>
    <row r="15" spans="1:15" s="13" customFormat="1" ht="34.5" customHeight="1">
      <c r="A15" s="14"/>
      <c r="B15" s="18" t="s">
        <v>27</v>
      </c>
      <c r="C15" s="17"/>
      <c r="D15" s="59"/>
      <c r="E15" s="59"/>
      <c r="F15" s="59"/>
      <c r="G15" s="59"/>
      <c r="H15" s="59"/>
      <c r="I15" s="59"/>
      <c r="J15" s="59"/>
      <c r="K15" s="59"/>
      <c r="L15" s="59"/>
    </row>
    <row r="16" spans="1:15" s="13" customFormat="1" ht="69" customHeight="1">
      <c r="A16" s="14"/>
      <c r="B16" s="72" t="s">
        <v>28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</row>
    <row r="17" spans="1:15" s="13" customFormat="1" ht="81.75" customHeight="1">
      <c r="A17" s="14"/>
      <c r="B17" s="77" t="s">
        <v>112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</row>
    <row r="18" spans="1:15" s="13" customFormat="1" ht="34.5" customHeight="1">
      <c r="A18" s="14"/>
      <c r="B18" s="18" t="s">
        <v>29</v>
      </c>
      <c r="C18" s="17"/>
      <c r="D18" s="59"/>
      <c r="E18" s="59"/>
      <c r="F18" s="59"/>
      <c r="G18" s="59"/>
      <c r="H18" s="59"/>
      <c r="I18" s="59"/>
      <c r="J18" s="59"/>
      <c r="K18" s="59"/>
      <c r="L18" s="59"/>
    </row>
    <row r="19" spans="1:15" s="13" customFormat="1" ht="51.95" customHeight="1">
      <c r="A19" s="14"/>
      <c r="B19" s="72" t="s">
        <v>30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</row>
    <row r="20" spans="1:15" s="13" customFormat="1" ht="34.5" customHeight="1">
      <c r="A20" s="14"/>
      <c r="B20" s="18" t="s">
        <v>31</v>
      </c>
      <c r="C20" s="17"/>
      <c r="D20" s="59"/>
      <c r="E20" s="59"/>
      <c r="F20" s="59"/>
      <c r="G20" s="59"/>
      <c r="H20" s="59"/>
      <c r="I20" s="59"/>
      <c r="J20" s="59"/>
      <c r="K20" s="59"/>
      <c r="L20" s="59"/>
    </row>
    <row r="21" spans="1:15" s="13" customFormat="1" ht="34.5" customHeight="1">
      <c r="A21" s="14"/>
      <c r="B21" s="18" t="s">
        <v>32</v>
      </c>
      <c r="C21" s="17"/>
      <c r="D21" s="59"/>
      <c r="E21" s="59"/>
      <c r="F21" s="59"/>
      <c r="G21" s="59"/>
      <c r="H21" s="59"/>
      <c r="I21" s="59"/>
      <c r="J21" s="59"/>
      <c r="K21" s="59"/>
      <c r="L21" s="59"/>
      <c r="M21" s="16"/>
    </row>
    <row r="22" spans="1:15" s="13" customFormat="1" ht="32.25" customHeight="1">
      <c r="A22" s="14"/>
      <c r="B22" s="17" t="s">
        <v>41</v>
      </c>
      <c r="C22" s="17"/>
      <c r="D22" s="59"/>
      <c r="E22" s="59"/>
      <c r="F22" s="59"/>
      <c r="G22" s="59"/>
      <c r="H22" s="59"/>
      <c r="I22" s="59"/>
      <c r="J22" s="59"/>
      <c r="K22" s="59"/>
      <c r="L22" s="59"/>
      <c r="M22" s="16"/>
      <c r="N22" s="16"/>
      <c r="O22" s="16"/>
    </row>
    <row r="23" spans="1:15" s="13" customFormat="1" ht="32.25" customHeight="1">
      <c r="A23" s="14"/>
      <c r="B23" s="18" t="s">
        <v>46</v>
      </c>
      <c r="C23" s="17"/>
      <c r="D23" s="59"/>
      <c r="E23" s="59"/>
      <c r="F23" s="59"/>
      <c r="G23" s="59"/>
      <c r="H23" s="59"/>
      <c r="I23" s="59"/>
      <c r="J23" s="59"/>
      <c r="K23" s="59"/>
      <c r="L23" s="59"/>
      <c r="M23" s="7"/>
      <c r="N23" s="16"/>
      <c r="O23" s="16"/>
    </row>
    <row r="28" spans="1:15" ht="14.65" customHeight="1">
      <c r="H28" s="10"/>
      <c r="I28" s="10"/>
    </row>
    <row r="32" spans="1:15" ht="14.65" customHeight="1">
      <c r="H32" s="9"/>
      <c r="I32" s="9"/>
    </row>
  </sheetData>
  <mergeCells count="17">
    <mergeCell ref="A4:A5"/>
    <mergeCell ref="B4:B5"/>
    <mergeCell ref="C4:C5"/>
    <mergeCell ref="D4:D5"/>
    <mergeCell ref="E4:E5"/>
    <mergeCell ref="N4:N5"/>
    <mergeCell ref="O4:O5"/>
    <mergeCell ref="B16:L16"/>
    <mergeCell ref="B17:L17"/>
    <mergeCell ref="B19:L19"/>
    <mergeCell ref="G4:G5"/>
    <mergeCell ref="H4:H5"/>
    <mergeCell ref="I4:I5"/>
    <mergeCell ref="J4:J5"/>
    <mergeCell ref="K4:L4"/>
    <mergeCell ref="M4:M5"/>
    <mergeCell ref="F4:F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6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view="pageBreakPreview" zoomScale="70" zoomScaleNormal="100" zoomScaleSheetLayoutView="70" workbookViewId="0">
      <selection activeCell="A2" sqref="A2"/>
    </sheetView>
  </sheetViews>
  <sheetFormatPr defaultRowHeight="14.65" customHeight="1"/>
  <cols>
    <col min="1" max="1" width="6.33203125" style="2" customWidth="1"/>
    <col min="2" max="2" width="25.554687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9" width="17.88671875" style="3" customWidth="1"/>
    <col min="10" max="10" width="18" style="3" customWidth="1"/>
    <col min="11" max="12" width="20.77734375" style="3" customWidth="1"/>
    <col min="13" max="13" width="8.21875" style="7" customWidth="1"/>
    <col min="14" max="14" width="14.44140625" style="7" customWidth="1"/>
    <col min="15" max="15" width="39.6640625" style="7" customWidth="1"/>
    <col min="16" max="16384" width="8.88671875" style="7"/>
  </cols>
  <sheetData>
    <row r="1" spans="1:15" ht="14.25" customHeight="1"/>
    <row r="2" spans="1:15" ht="75" customHeight="1">
      <c r="A2" s="11" t="s">
        <v>87</v>
      </c>
      <c r="B2" s="6"/>
      <c r="C2" s="6"/>
      <c r="D2" s="6"/>
      <c r="J2" s="8"/>
    </row>
    <row r="3" spans="1:15" ht="27" customHeight="1" thickBot="1">
      <c r="A3" s="11"/>
      <c r="B3" s="6"/>
      <c r="C3" s="6"/>
      <c r="D3" s="6"/>
      <c r="J3" s="8"/>
      <c r="O3" s="12" t="s">
        <v>5</v>
      </c>
    </row>
    <row r="4" spans="1:15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12</v>
      </c>
      <c r="F4" s="68" t="s">
        <v>18</v>
      </c>
      <c r="G4" s="68" t="s">
        <v>19</v>
      </c>
      <c r="H4" s="68" t="s">
        <v>11</v>
      </c>
      <c r="I4" s="66" t="s">
        <v>8</v>
      </c>
      <c r="J4" s="66" t="s">
        <v>9</v>
      </c>
      <c r="K4" s="70" t="s">
        <v>4</v>
      </c>
      <c r="L4" s="71"/>
      <c r="M4" s="66" t="s">
        <v>15</v>
      </c>
      <c r="N4" s="65" t="s">
        <v>16</v>
      </c>
      <c r="O4" s="73" t="s">
        <v>2</v>
      </c>
    </row>
    <row r="5" spans="1:15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78"/>
      <c r="N5" s="76"/>
      <c r="O5" s="74"/>
    </row>
    <row r="6" spans="1:15" ht="57.75" customHeight="1" thickBot="1">
      <c r="A6" s="21">
        <v>1</v>
      </c>
      <c r="B6" s="22" t="s">
        <v>62</v>
      </c>
      <c r="C6" s="27" t="s">
        <v>20</v>
      </c>
      <c r="D6" s="28" t="s">
        <v>21</v>
      </c>
      <c r="E6" s="45" t="s">
        <v>61</v>
      </c>
      <c r="F6" s="23" t="s">
        <v>60</v>
      </c>
      <c r="G6" s="29">
        <v>0.36770000000000003</v>
      </c>
      <c r="H6" s="23" t="s">
        <v>22</v>
      </c>
      <c r="I6" s="44">
        <v>26807271511</v>
      </c>
      <c r="J6" s="44">
        <v>8585865000</v>
      </c>
      <c r="K6" s="44">
        <f>J6</f>
        <v>8585865000</v>
      </c>
      <c r="L6" s="24">
        <f>ROUND(K6*(1-$M$6),-3)</f>
        <v>8328289000</v>
      </c>
      <c r="M6" s="43">
        <v>0.03</v>
      </c>
      <c r="N6" s="26" t="s">
        <v>92</v>
      </c>
      <c r="O6" s="33" t="s">
        <v>94</v>
      </c>
    </row>
    <row r="7" spans="1:15" s="13" customFormat="1" ht="45.75" customHeight="1">
      <c r="A7" s="14" t="s">
        <v>0</v>
      </c>
      <c r="B7" s="15" t="s">
        <v>59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s="13" customFormat="1" ht="32.25" customHeight="1">
      <c r="A9" s="14"/>
      <c r="B9" s="17" t="s">
        <v>58</v>
      </c>
      <c r="C9" s="17"/>
      <c r="D9" s="30"/>
      <c r="E9" s="30"/>
      <c r="F9" s="30"/>
      <c r="G9" s="30"/>
      <c r="H9" s="30"/>
      <c r="I9" s="30"/>
      <c r="J9" s="30"/>
      <c r="K9" s="30"/>
      <c r="L9" s="30"/>
      <c r="M9" s="16"/>
      <c r="N9" s="16"/>
      <c r="O9" s="16"/>
    </row>
    <row r="10" spans="1:15" s="13" customFormat="1" ht="32.25" customHeight="1">
      <c r="A10" s="14"/>
      <c r="B10" s="15" t="s">
        <v>106</v>
      </c>
      <c r="C10" s="15"/>
      <c r="D10" s="32"/>
      <c r="E10" s="32"/>
      <c r="F10" s="32"/>
      <c r="G10" s="32"/>
      <c r="H10" s="32"/>
      <c r="I10" s="30"/>
      <c r="J10" s="30"/>
      <c r="K10" s="30"/>
      <c r="L10" s="30"/>
      <c r="M10" s="16"/>
      <c r="N10" s="16"/>
      <c r="O10" s="16"/>
    </row>
    <row r="11" spans="1:15" s="13" customFormat="1" ht="32.25" customHeight="1">
      <c r="A11" s="14"/>
      <c r="B11" s="17" t="s">
        <v>39</v>
      </c>
      <c r="C11" s="17"/>
      <c r="D11" s="30"/>
      <c r="E11" s="30"/>
      <c r="F11" s="30"/>
      <c r="G11" s="30"/>
      <c r="H11" s="30"/>
      <c r="I11" s="30"/>
      <c r="J11" s="30"/>
      <c r="K11" s="30"/>
      <c r="L11" s="30"/>
      <c r="M11" s="16"/>
      <c r="N11" s="16"/>
      <c r="O11" s="16"/>
    </row>
    <row r="12" spans="1:15" s="13" customFormat="1" ht="32.25" customHeight="1">
      <c r="A12" s="14"/>
      <c r="B12" s="17" t="s">
        <v>40</v>
      </c>
      <c r="C12" s="17"/>
      <c r="D12" s="30"/>
      <c r="E12" s="30"/>
      <c r="F12" s="30"/>
      <c r="G12" s="30"/>
      <c r="H12" s="30"/>
      <c r="I12" s="30"/>
      <c r="J12" s="30"/>
      <c r="K12" s="30"/>
      <c r="L12" s="30"/>
      <c r="M12" s="16"/>
      <c r="N12" s="16"/>
      <c r="O12" s="16"/>
    </row>
    <row r="13" spans="1:15" s="13" customFormat="1" ht="34.5" customHeight="1">
      <c r="A13" s="14"/>
      <c r="B13" s="18" t="s">
        <v>26</v>
      </c>
      <c r="C13" s="17"/>
      <c r="D13" s="30"/>
      <c r="E13" s="30"/>
      <c r="F13" s="30"/>
      <c r="G13" s="30"/>
      <c r="H13" s="30"/>
      <c r="I13" s="30"/>
      <c r="J13" s="30"/>
      <c r="K13" s="30"/>
      <c r="L13" s="30"/>
    </row>
    <row r="14" spans="1:15" s="13" customFormat="1" ht="34.5" customHeight="1">
      <c r="A14" s="14"/>
      <c r="B14" s="18" t="s">
        <v>36</v>
      </c>
      <c r="C14" s="17"/>
      <c r="D14" s="30"/>
      <c r="E14" s="30"/>
      <c r="F14" s="30"/>
      <c r="G14" s="30"/>
      <c r="H14" s="30"/>
      <c r="I14" s="30"/>
      <c r="J14" s="30"/>
      <c r="K14" s="30"/>
      <c r="L14" s="30"/>
    </row>
    <row r="15" spans="1:15" s="13" customFormat="1" ht="34.5" customHeight="1">
      <c r="A15" s="14"/>
      <c r="B15" s="18" t="s">
        <v>27</v>
      </c>
      <c r="C15" s="17"/>
      <c r="D15" s="30"/>
      <c r="E15" s="30"/>
      <c r="F15" s="30"/>
      <c r="G15" s="30"/>
      <c r="H15" s="30"/>
      <c r="I15" s="30"/>
      <c r="J15" s="30"/>
      <c r="K15" s="30"/>
      <c r="L15" s="30"/>
    </row>
    <row r="16" spans="1:15" s="13" customFormat="1" ht="22.5">
      <c r="A16" s="14"/>
      <c r="B16" s="72" t="s">
        <v>28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</row>
    <row r="17" spans="1:15" s="13" customFormat="1" ht="57.75" customHeight="1">
      <c r="A17" s="14"/>
      <c r="B17" s="77" t="s">
        <v>93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</row>
    <row r="18" spans="1:15" s="13" customFormat="1" ht="34.5" customHeight="1">
      <c r="A18" s="14"/>
      <c r="B18" s="18" t="s">
        <v>29</v>
      </c>
      <c r="C18" s="17"/>
      <c r="D18" s="30"/>
      <c r="E18" s="30"/>
      <c r="F18" s="30"/>
      <c r="G18" s="30"/>
      <c r="H18" s="30"/>
      <c r="I18" s="30"/>
      <c r="J18" s="30"/>
      <c r="K18" s="30"/>
      <c r="L18" s="30"/>
    </row>
    <row r="19" spans="1:15" s="13" customFormat="1" ht="51.95" customHeight="1">
      <c r="A19" s="14"/>
      <c r="B19" s="72" t="s">
        <v>30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</row>
    <row r="20" spans="1:15" s="13" customFormat="1" ht="34.5" customHeight="1">
      <c r="A20" s="14"/>
      <c r="B20" s="18" t="s">
        <v>31</v>
      </c>
      <c r="C20" s="17"/>
      <c r="D20" s="30"/>
      <c r="E20" s="30"/>
      <c r="F20" s="30"/>
      <c r="G20" s="30"/>
      <c r="H20" s="30"/>
      <c r="I20" s="30"/>
      <c r="J20" s="30"/>
      <c r="K20" s="30"/>
      <c r="L20" s="30"/>
    </row>
    <row r="21" spans="1:15" s="13" customFormat="1" ht="34.5" customHeight="1">
      <c r="A21" s="14"/>
      <c r="B21" s="18" t="s">
        <v>32</v>
      </c>
      <c r="C21" s="17"/>
      <c r="D21" s="30"/>
      <c r="E21" s="30"/>
      <c r="F21" s="30"/>
      <c r="G21" s="30"/>
      <c r="H21" s="30"/>
      <c r="I21" s="30"/>
      <c r="J21" s="30"/>
      <c r="K21" s="30"/>
      <c r="L21" s="30"/>
    </row>
    <row r="22" spans="1:15" s="13" customFormat="1" ht="32.25" customHeight="1">
      <c r="A22" s="14"/>
      <c r="B22" s="17" t="s">
        <v>41</v>
      </c>
      <c r="C22" s="17"/>
      <c r="D22" s="30"/>
      <c r="E22" s="30"/>
      <c r="F22" s="30"/>
      <c r="G22" s="30"/>
      <c r="H22" s="30"/>
      <c r="I22" s="30"/>
      <c r="J22" s="30"/>
      <c r="K22" s="30"/>
      <c r="L22" s="30"/>
      <c r="M22" s="16"/>
      <c r="N22" s="16"/>
      <c r="O22" s="16"/>
    </row>
    <row r="23" spans="1:15" s="13" customFormat="1" ht="32.25" customHeight="1">
      <c r="A23" s="14"/>
      <c r="B23" s="18" t="s">
        <v>46</v>
      </c>
      <c r="C23" s="17"/>
      <c r="D23" s="30"/>
      <c r="E23" s="30"/>
      <c r="F23" s="30"/>
      <c r="G23" s="30"/>
      <c r="H23" s="30"/>
      <c r="I23" s="30"/>
      <c r="J23" s="30"/>
      <c r="K23" s="30"/>
      <c r="L23" s="30"/>
      <c r="M23" s="16"/>
      <c r="N23" s="16"/>
      <c r="O23" s="16"/>
    </row>
    <row r="28" spans="1:15" ht="14.65" customHeight="1">
      <c r="H28" s="10"/>
      <c r="I28" s="10"/>
    </row>
    <row r="32" spans="1:15" s="3" customFormat="1" ht="14.65" customHeight="1">
      <c r="A32" s="2"/>
      <c r="B32" s="2"/>
      <c r="C32" s="2"/>
      <c r="D32" s="1"/>
      <c r="E32" s="4"/>
      <c r="F32" s="4"/>
      <c r="G32" s="4"/>
      <c r="H32" s="9"/>
      <c r="I32" s="9"/>
      <c r="M32" s="7"/>
      <c r="N32" s="7"/>
      <c r="O32" s="7"/>
    </row>
  </sheetData>
  <mergeCells count="17">
    <mergeCell ref="O4:O5"/>
    <mergeCell ref="B16:L16"/>
    <mergeCell ref="B17:L17"/>
    <mergeCell ref="B19:L19"/>
    <mergeCell ref="G4:G5"/>
    <mergeCell ref="H4:H5"/>
    <mergeCell ref="I4:I5"/>
    <mergeCell ref="J4:J5"/>
    <mergeCell ref="M4:M5"/>
    <mergeCell ref="N4:N5"/>
    <mergeCell ref="F4:F5"/>
    <mergeCell ref="K4:L4"/>
    <mergeCell ref="A4:A5"/>
    <mergeCell ref="B4:B5"/>
    <mergeCell ref="C4:C5"/>
    <mergeCell ref="D4:D5"/>
    <mergeCell ref="E4:E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67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view="pageBreakPreview" zoomScale="70" zoomScaleNormal="100" zoomScaleSheetLayoutView="70" workbookViewId="0">
      <selection activeCell="A2" sqref="A2"/>
    </sheetView>
  </sheetViews>
  <sheetFormatPr defaultRowHeight="14.65" customHeight="1"/>
  <cols>
    <col min="1" max="1" width="6.33203125" style="2" customWidth="1"/>
    <col min="2" max="2" width="26.332031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7.77734375" style="3" customWidth="1"/>
    <col min="9" max="9" width="25.44140625" style="3" customWidth="1"/>
    <col min="10" max="10" width="27.33203125" style="3" customWidth="1"/>
    <col min="11" max="11" width="19.77734375" style="3" customWidth="1"/>
    <col min="12" max="12" width="21.77734375" style="3" customWidth="1"/>
    <col min="13" max="13" width="19" style="7" customWidth="1"/>
    <col min="14" max="14" width="20.5546875" style="7" customWidth="1"/>
    <col min="15" max="15" width="20.77734375" style="7" customWidth="1"/>
    <col min="16" max="16" width="22.109375" style="7" customWidth="1"/>
    <col min="17" max="17" width="20.109375" style="7" customWidth="1"/>
    <col min="18" max="18" width="21.88671875" style="7" customWidth="1"/>
    <col min="19" max="19" width="8.21875" style="7" customWidth="1"/>
    <col min="20" max="20" width="22.6640625" style="7" customWidth="1"/>
    <col min="21" max="21" width="39.6640625" style="7" customWidth="1"/>
    <col min="22" max="16384" width="8.88671875" style="7"/>
  </cols>
  <sheetData>
    <row r="1" spans="1:21" ht="14.25" customHeight="1"/>
    <row r="2" spans="1:21" ht="52.5" customHeight="1">
      <c r="A2" s="11" t="s">
        <v>88</v>
      </c>
      <c r="B2" s="6"/>
      <c r="C2" s="6"/>
      <c r="D2" s="6"/>
      <c r="I2" s="53"/>
      <c r="J2" s="54"/>
      <c r="K2" s="53"/>
      <c r="M2" s="3"/>
      <c r="N2" s="5"/>
      <c r="O2" s="5"/>
      <c r="P2" s="5"/>
      <c r="Q2" s="5"/>
    </row>
    <row r="3" spans="1:21" ht="20.25" customHeight="1" thickBot="1">
      <c r="A3" s="11"/>
      <c r="B3" s="6"/>
      <c r="C3" s="6"/>
      <c r="D3" s="6"/>
      <c r="J3" s="55"/>
      <c r="K3" s="53"/>
      <c r="M3" s="3"/>
      <c r="N3" s="5"/>
      <c r="O3" s="5"/>
      <c r="P3" s="5"/>
      <c r="Q3" s="5"/>
      <c r="U3" s="12" t="s">
        <v>5</v>
      </c>
    </row>
    <row r="4" spans="1:21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12</v>
      </c>
      <c r="F4" s="68" t="s">
        <v>18</v>
      </c>
      <c r="G4" s="68" t="s">
        <v>19</v>
      </c>
      <c r="H4" s="68" t="s">
        <v>11</v>
      </c>
      <c r="I4" s="66" t="s">
        <v>8</v>
      </c>
      <c r="J4" s="66" t="s">
        <v>9</v>
      </c>
      <c r="K4" s="70" t="s">
        <v>4</v>
      </c>
      <c r="L4" s="71"/>
      <c r="M4" s="71"/>
      <c r="N4" s="71"/>
      <c r="O4" s="71"/>
      <c r="P4" s="71"/>
      <c r="Q4" s="71"/>
      <c r="R4" s="79"/>
      <c r="S4" s="66" t="s">
        <v>15</v>
      </c>
      <c r="T4" s="65" t="s">
        <v>16</v>
      </c>
      <c r="U4" s="73" t="s">
        <v>2</v>
      </c>
    </row>
    <row r="5" spans="1:21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19" t="s">
        <v>7</v>
      </c>
      <c r="N5" s="19" t="s">
        <v>10</v>
      </c>
      <c r="O5" s="19" t="s">
        <v>34</v>
      </c>
      <c r="P5" s="19" t="s">
        <v>33</v>
      </c>
      <c r="Q5" s="19" t="s">
        <v>35</v>
      </c>
      <c r="R5" s="19" t="s">
        <v>38</v>
      </c>
      <c r="S5" s="78"/>
      <c r="T5" s="76"/>
      <c r="U5" s="74"/>
    </row>
    <row r="6" spans="1:21" ht="60" customHeight="1">
      <c r="A6" s="49">
        <v>1</v>
      </c>
      <c r="B6" s="56" t="s">
        <v>82</v>
      </c>
      <c r="C6" s="41" t="s">
        <v>57</v>
      </c>
      <c r="D6" s="40" t="s">
        <v>56</v>
      </c>
      <c r="E6" s="39" t="s">
        <v>81</v>
      </c>
      <c r="F6" s="37" t="s">
        <v>80</v>
      </c>
      <c r="G6" s="57">
        <v>0.30509999999999998</v>
      </c>
      <c r="H6" s="37" t="s">
        <v>22</v>
      </c>
      <c r="I6" s="36">
        <v>15259260031</v>
      </c>
      <c r="J6" s="58">
        <v>4821180981</v>
      </c>
      <c r="K6" s="58">
        <f>J6</f>
        <v>4821180981</v>
      </c>
      <c r="L6" s="51">
        <f>ROUND(K6*(1-$S6),0)</f>
        <v>4580121932</v>
      </c>
      <c r="M6" s="51">
        <f t="shared" ref="M6:R6" si="0">ROUND(L6*(1-$S6),0)</f>
        <v>4351115835</v>
      </c>
      <c r="N6" s="51">
        <f t="shared" si="0"/>
        <v>4133560043</v>
      </c>
      <c r="O6" s="51">
        <f t="shared" si="0"/>
        <v>3926882041</v>
      </c>
      <c r="P6" s="51">
        <f t="shared" si="0"/>
        <v>3730537939</v>
      </c>
      <c r="Q6" s="51">
        <f t="shared" si="0"/>
        <v>3544011042</v>
      </c>
      <c r="R6" s="51">
        <f t="shared" si="0"/>
        <v>3366810490</v>
      </c>
      <c r="S6" s="38">
        <v>0.05</v>
      </c>
      <c r="T6" s="50" t="s">
        <v>95</v>
      </c>
      <c r="U6" s="34" t="s">
        <v>94</v>
      </c>
    </row>
    <row r="7" spans="1:21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s="13" customFormat="1" ht="32.25" customHeight="1">
      <c r="A9" s="14"/>
      <c r="B9" s="17" t="s">
        <v>96</v>
      </c>
      <c r="C9" s="17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16"/>
      <c r="S9" s="16"/>
      <c r="T9" s="16"/>
      <c r="U9" s="16"/>
    </row>
    <row r="10" spans="1:21" s="13" customFormat="1" ht="32.25" customHeight="1">
      <c r="A10" s="14"/>
      <c r="B10" s="15" t="s">
        <v>105</v>
      </c>
      <c r="C10" s="15"/>
      <c r="D10" s="32"/>
      <c r="E10" s="32"/>
      <c r="F10" s="32"/>
      <c r="G10" s="32"/>
      <c r="H10" s="32"/>
      <c r="I10" s="52"/>
      <c r="J10" s="52"/>
      <c r="K10" s="52"/>
      <c r="L10" s="52"/>
      <c r="M10" s="52"/>
      <c r="N10" s="52"/>
      <c r="O10" s="52"/>
      <c r="P10" s="52"/>
      <c r="Q10" s="52"/>
      <c r="R10" s="16"/>
      <c r="S10" s="16"/>
      <c r="T10" s="16"/>
      <c r="U10" s="16"/>
    </row>
    <row r="11" spans="1:21" s="13" customFormat="1" ht="32.25" customHeight="1">
      <c r="A11" s="14"/>
      <c r="B11" s="17" t="s">
        <v>39</v>
      </c>
      <c r="C11" s="17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16"/>
      <c r="S11" s="16"/>
      <c r="T11" s="16"/>
      <c r="U11" s="16"/>
    </row>
    <row r="12" spans="1:21" s="13" customFormat="1" ht="32.25" customHeight="1">
      <c r="A12" s="14"/>
      <c r="B12" s="17" t="s">
        <v>40</v>
      </c>
      <c r="C12" s="17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16"/>
      <c r="S12" s="16"/>
      <c r="T12" s="16"/>
      <c r="U12" s="16"/>
    </row>
    <row r="13" spans="1:21" s="13" customFormat="1" ht="32.25" customHeight="1">
      <c r="A13" s="14"/>
      <c r="B13" s="18" t="s">
        <v>26</v>
      </c>
      <c r="C13" s="17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16"/>
      <c r="S13" s="16"/>
      <c r="T13" s="16"/>
      <c r="U13" s="16"/>
    </row>
    <row r="14" spans="1:21" s="13" customFormat="1" ht="32.25" customHeight="1">
      <c r="A14" s="14"/>
      <c r="B14" s="18" t="s">
        <v>36</v>
      </c>
      <c r="C14" s="17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16"/>
      <c r="S14" s="16"/>
      <c r="T14" s="16"/>
      <c r="U14" s="16"/>
    </row>
    <row r="15" spans="1:21" s="13" customFormat="1" ht="32.25" customHeight="1">
      <c r="A15" s="14"/>
      <c r="B15" s="18" t="s">
        <v>27</v>
      </c>
      <c r="C15" s="17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16"/>
      <c r="S15" s="16"/>
      <c r="T15" s="16"/>
      <c r="U15" s="16"/>
    </row>
    <row r="16" spans="1:21" s="13" customFormat="1" ht="59.25" customHeight="1">
      <c r="A16" s="14"/>
      <c r="B16" s="72" t="s">
        <v>28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52"/>
      <c r="Q16" s="52"/>
      <c r="R16" s="16"/>
      <c r="S16" s="16"/>
      <c r="T16" s="16"/>
      <c r="U16" s="16"/>
    </row>
    <row r="17" spans="1:21" s="16" customFormat="1" ht="81" customHeight="1">
      <c r="A17" s="14"/>
      <c r="B17" s="77" t="s">
        <v>97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52"/>
      <c r="Q17" s="52"/>
    </row>
    <row r="18" spans="1:21" s="13" customFormat="1" ht="47.25" customHeight="1">
      <c r="A18" s="14"/>
      <c r="B18" s="18" t="s">
        <v>29</v>
      </c>
      <c r="C18" s="17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16"/>
      <c r="S18" s="16"/>
      <c r="T18" s="16"/>
      <c r="U18" s="16"/>
    </row>
    <row r="19" spans="1:21" s="13" customFormat="1" ht="58.5" customHeight="1">
      <c r="A19" s="14"/>
      <c r="B19" s="72" t="s">
        <v>30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52"/>
      <c r="Q19" s="52"/>
      <c r="R19" s="16"/>
      <c r="S19" s="16"/>
      <c r="T19" s="16"/>
      <c r="U19" s="16"/>
    </row>
    <row r="20" spans="1:21" s="13" customFormat="1" ht="32.25" customHeight="1">
      <c r="A20" s="14"/>
      <c r="B20" s="18" t="s">
        <v>31</v>
      </c>
      <c r="C20" s="17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16"/>
      <c r="S20" s="16"/>
      <c r="T20" s="16"/>
      <c r="U20" s="16"/>
    </row>
    <row r="21" spans="1:21" s="13" customFormat="1" ht="32.25" customHeight="1">
      <c r="A21" s="14"/>
      <c r="B21" s="18" t="s">
        <v>32</v>
      </c>
      <c r="C21" s="17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16"/>
      <c r="S21" s="16"/>
      <c r="T21" s="16"/>
      <c r="U21" s="16"/>
    </row>
    <row r="22" spans="1:21" s="13" customFormat="1" ht="34.5" customHeight="1">
      <c r="A22" s="14"/>
      <c r="B22" s="17" t="s">
        <v>41</v>
      </c>
      <c r="C22" s="17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16"/>
      <c r="S22" s="16"/>
      <c r="T22" s="16"/>
      <c r="U22" s="16"/>
    </row>
    <row r="23" spans="1:21" s="13" customFormat="1" ht="34.5" customHeight="1">
      <c r="A23" s="14"/>
      <c r="B23" s="18" t="s">
        <v>37</v>
      </c>
      <c r="C23" s="1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16"/>
      <c r="S23" s="16"/>
      <c r="T23" s="16"/>
      <c r="U23" s="16"/>
    </row>
    <row r="25" spans="1:21" ht="14.65" customHeight="1">
      <c r="M25" s="3"/>
    </row>
    <row r="28" spans="1:21" ht="14.65" customHeight="1">
      <c r="H28" s="10"/>
      <c r="I28" s="10"/>
    </row>
    <row r="32" spans="1:21" ht="14.65" customHeight="1">
      <c r="H32" s="9"/>
      <c r="I32" s="9"/>
    </row>
  </sheetData>
  <mergeCells count="17">
    <mergeCell ref="A4:A5"/>
    <mergeCell ref="B4:B5"/>
    <mergeCell ref="C4:C5"/>
    <mergeCell ref="D4:D5"/>
    <mergeCell ref="E4:E5"/>
    <mergeCell ref="T4:T5"/>
    <mergeCell ref="U4:U5"/>
    <mergeCell ref="B16:O16"/>
    <mergeCell ref="B17:O17"/>
    <mergeCell ref="B19:O19"/>
    <mergeCell ref="G4:G5"/>
    <mergeCell ref="H4:H5"/>
    <mergeCell ref="I4:I5"/>
    <mergeCell ref="J4:J5"/>
    <mergeCell ref="K4:R4"/>
    <mergeCell ref="S4:S5"/>
    <mergeCell ref="F4:F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2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view="pageBreakPreview" zoomScale="70" zoomScaleNormal="100" zoomScaleSheetLayoutView="70" workbookViewId="0">
      <selection activeCell="A2" sqref="A2"/>
    </sheetView>
  </sheetViews>
  <sheetFormatPr defaultRowHeight="14.65" customHeight="1"/>
  <cols>
    <col min="1" max="1" width="6.33203125" style="2" customWidth="1"/>
    <col min="2" max="2" width="26.332031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7.77734375" style="3" customWidth="1"/>
    <col min="9" max="9" width="25.44140625" style="3" customWidth="1"/>
    <col min="10" max="10" width="27.33203125" style="3" customWidth="1"/>
    <col min="11" max="11" width="19.77734375" style="3" customWidth="1"/>
    <col min="12" max="12" width="21.77734375" style="3" customWidth="1"/>
    <col min="13" max="13" width="19" style="7" customWidth="1"/>
    <col min="14" max="14" width="20.5546875" style="7" customWidth="1"/>
    <col min="15" max="15" width="20.77734375" style="7" customWidth="1"/>
    <col min="16" max="16" width="22.109375" style="7" customWidth="1"/>
    <col min="17" max="17" width="20.109375" style="7" customWidth="1"/>
    <col min="18" max="18" width="21.88671875" style="7" customWidth="1"/>
    <col min="19" max="19" width="8.21875" style="7" customWidth="1"/>
    <col min="20" max="20" width="14.44140625" style="7" customWidth="1"/>
    <col min="21" max="21" width="39.6640625" style="7" customWidth="1"/>
    <col min="22" max="16384" width="8.88671875" style="7"/>
  </cols>
  <sheetData>
    <row r="1" spans="1:21" ht="14.25" customHeight="1"/>
    <row r="2" spans="1:21" ht="52.5" customHeight="1">
      <c r="A2" s="11" t="s">
        <v>89</v>
      </c>
      <c r="B2" s="6"/>
      <c r="C2" s="6"/>
      <c r="D2" s="6"/>
      <c r="I2" s="53"/>
      <c r="J2" s="54"/>
      <c r="K2" s="53"/>
      <c r="M2" s="3"/>
      <c r="N2" s="5"/>
      <c r="O2" s="5"/>
      <c r="P2" s="5"/>
      <c r="Q2" s="5"/>
    </row>
    <row r="3" spans="1:21" ht="29.25" customHeight="1" thickBot="1">
      <c r="A3" s="11"/>
      <c r="B3" s="6"/>
      <c r="C3" s="6"/>
      <c r="D3" s="6"/>
      <c r="J3" s="55"/>
      <c r="K3" s="53"/>
      <c r="M3" s="3"/>
      <c r="N3" s="5"/>
      <c r="O3" s="5"/>
      <c r="P3" s="5"/>
      <c r="Q3" s="5"/>
      <c r="U3" s="12" t="s">
        <v>5</v>
      </c>
    </row>
    <row r="4" spans="1:21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12</v>
      </c>
      <c r="F4" s="68" t="s">
        <v>18</v>
      </c>
      <c r="G4" s="68" t="s">
        <v>19</v>
      </c>
      <c r="H4" s="68" t="s">
        <v>11</v>
      </c>
      <c r="I4" s="66" t="s">
        <v>8</v>
      </c>
      <c r="J4" s="66" t="s">
        <v>9</v>
      </c>
      <c r="K4" s="70" t="s">
        <v>4</v>
      </c>
      <c r="L4" s="71"/>
      <c r="M4" s="71"/>
      <c r="N4" s="71"/>
      <c r="O4" s="71"/>
      <c r="P4" s="71"/>
      <c r="Q4" s="71"/>
      <c r="R4" s="79"/>
      <c r="S4" s="66" t="s">
        <v>15</v>
      </c>
      <c r="T4" s="65" t="s">
        <v>16</v>
      </c>
      <c r="U4" s="73" t="s">
        <v>2</v>
      </c>
    </row>
    <row r="5" spans="1:21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19" t="s">
        <v>7</v>
      </c>
      <c r="N5" s="19" t="s">
        <v>10</v>
      </c>
      <c r="O5" s="19" t="s">
        <v>34</v>
      </c>
      <c r="P5" s="19" t="s">
        <v>33</v>
      </c>
      <c r="Q5" s="19" t="s">
        <v>35</v>
      </c>
      <c r="R5" s="19" t="s">
        <v>38</v>
      </c>
      <c r="S5" s="78"/>
      <c r="T5" s="76"/>
      <c r="U5" s="74"/>
    </row>
    <row r="6" spans="1:21" ht="60" customHeight="1">
      <c r="A6" s="49">
        <v>1</v>
      </c>
      <c r="B6" s="56" t="s">
        <v>85</v>
      </c>
      <c r="C6" s="41" t="s">
        <v>57</v>
      </c>
      <c r="D6" s="40" t="s">
        <v>56</v>
      </c>
      <c r="E6" s="39" t="s">
        <v>84</v>
      </c>
      <c r="F6" s="37" t="s">
        <v>83</v>
      </c>
      <c r="G6" s="57">
        <v>0.50180000000000002</v>
      </c>
      <c r="H6" s="37" t="s">
        <v>22</v>
      </c>
      <c r="I6" s="36">
        <v>24190995625</v>
      </c>
      <c r="J6" s="58">
        <v>8468890022</v>
      </c>
      <c r="K6" s="58">
        <f>J6</f>
        <v>8468890022</v>
      </c>
      <c r="L6" s="51">
        <f>ROUND(K6*(1-$S6),0)</f>
        <v>8189416651</v>
      </c>
      <c r="M6" s="51">
        <f t="shared" ref="M6:R6" si="0">ROUND(L6*(1-$S6),0)</f>
        <v>7919165902</v>
      </c>
      <c r="N6" s="51">
        <f t="shared" si="0"/>
        <v>7657833427</v>
      </c>
      <c r="O6" s="51">
        <f t="shared" si="0"/>
        <v>7405124924</v>
      </c>
      <c r="P6" s="51">
        <f t="shared" si="0"/>
        <v>7160755802</v>
      </c>
      <c r="Q6" s="51">
        <f t="shared" si="0"/>
        <v>6924450861</v>
      </c>
      <c r="R6" s="51">
        <f t="shared" si="0"/>
        <v>6695943983</v>
      </c>
      <c r="S6" s="38">
        <v>3.3000000000000002E-2</v>
      </c>
      <c r="T6" s="50" t="s">
        <v>95</v>
      </c>
      <c r="U6" s="34" t="s">
        <v>94</v>
      </c>
    </row>
    <row r="7" spans="1:21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s="13" customFormat="1" ht="32.25" customHeight="1">
      <c r="A9" s="14"/>
      <c r="B9" s="17" t="s">
        <v>96</v>
      </c>
      <c r="C9" s="17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16"/>
      <c r="S9" s="16"/>
      <c r="T9" s="16"/>
      <c r="U9" s="16"/>
    </row>
    <row r="10" spans="1:21" s="13" customFormat="1" ht="32.25" customHeight="1">
      <c r="A10" s="14"/>
      <c r="B10" s="15" t="s">
        <v>105</v>
      </c>
      <c r="C10" s="15"/>
      <c r="D10" s="32"/>
      <c r="E10" s="32"/>
      <c r="F10" s="32"/>
      <c r="G10" s="32"/>
      <c r="H10" s="32"/>
      <c r="I10" s="52"/>
      <c r="J10" s="52"/>
      <c r="K10" s="52"/>
      <c r="L10" s="52"/>
      <c r="M10" s="52"/>
      <c r="N10" s="52"/>
      <c r="O10" s="52"/>
      <c r="P10" s="52"/>
      <c r="Q10" s="52"/>
      <c r="R10" s="16"/>
      <c r="S10" s="16"/>
      <c r="T10" s="16"/>
      <c r="U10" s="16"/>
    </row>
    <row r="11" spans="1:21" s="13" customFormat="1" ht="32.25" customHeight="1">
      <c r="A11" s="14"/>
      <c r="B11" s="17" t="s">
        <v>39</v>
      </c>
      <c r="C11" s="17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16"/>
      <c r="S11" s="16"/>
      <c r="T11" s="16"/>
      <c r="U11" s="16"/>
    </row>
    <row r="12" spans="1:21" s="13" customFormat="1" ht="32.25" customHeight="1">
      <c r="A12" s="14"/>
      <c r="B12" s="17" t="s">
        <v>40</v>
      </c>
      <c r="C12" s="17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16"/>
      <c r="S12" s="16"/>
      <c r="T12" s="16"/>
      <c r="U12" s="16"/>
    </row>
    <row r="13" spans="1:21" s="13" customFormat="1" ht="32.25" customHeight="1">
      <c r="A13" s="14"/>
      <c r="B13" s="18" t="s">
        <v>26</v>
      </c>
      <c r="C13" s="17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16"/>
      <c r="S13" s="16"/>
      <c r="T13" s="16"/>
      <c r="U13" s="16"/>
    </row>
    <row r="14" spans="1:21" s="13" customFormat="1" ht="32.25" customHeight="1">
      <c r="A14" s="14"/>
      <c r="B14" s="18" t="s">
        <v>36</v>
      </c>
      <c r="C14" s="17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16"/>
      <c r="S14" s="16"/>
      <c r="T14" s="16"/>
      <c r="U14" s="16"/>
    </row>
    <row r="15" spans="1:21" s="13" customFormat="1" ht="32.25" customHeight="1">
      <c r="A15" s="14"/>
      <c r="B15" s="18" t="s">
        <v>27</v>
      </c>
      <c r="C15" s="17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16"/>
      <c r="S15" s="16"/>
      <c r="T15" s="16"/>
      <c r="U15" s="16"/>
    </row>
    <row r="16" spans="1:21" s="13" customFormat="1" ht="59.25" customHeight="1">
      <c r="A16" s="14"/>
      <c r="B16" s="72" t="s">
        <v>28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52"/>
      <c r="Q16" s="52"/>
      <c r="R16" s="16"/>
      <c r="S16" s="16"/>
      <c r="T16" s="16"/>
      <c r="U16" s="16"/>
    </row>
    <row r="17" spans="1:21" s="16" customFormat="1" ht="81" customHeight="1">
      <c r="A17" s="14"/>
      <c r="B17" s="77" t="s">
        <v>98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52"/>
      <c r="Q17" s="52"/>
    </row>
    <row r="18" spans="1:21" s="13" customFormat="1" ht="47.25" customHeight="1">
      <c r="A18" s="14"/>
      <c r="B18" s="18" t="s">
        <v>29</v>
      </c>
      <c r="C18" s="17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16"/>
      <c r="S18" s="16"/>
      <c r="T18" s="16"/>
      <c r="U18" s="16"/>
    </row>
    <row r="19" spans="1:21" s="13" customFormat="1" ht="58.5" customHeight="1">
      <c r="A19" s="14"/>
      <c r="B19" s="72" t="s">
        <v>30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52"/>
      <c r="Q19" s="52"/>
      <c r="R19" s="16"/>
      <c r="S19" s="16"/>
      <c r="T19" s="16"/>
      <c r="U19" s="16"/>
    </row>
    <row r="20" spans="1:21" s="13" customFormat="1" ht="32.25" customHeight="1">
      <c r="A20" s="14"/>
      <c r="B20" s="18" t="s">
        <v>31</v>
      </c>
      <c r="C20" s="17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16"/>
      <c r="S20" s="16"/>
      <c r="T20" s="16"/>
      <c r="U20" s="16"/>
    </row>
    <row r="21" spans="1:21" s="13" customFormat="1" ht="32.25" customHeight="1">
      <c r="A21" s="14"/>
      <c r="B21" s="18" t="s">
        <v>32</v>
      </c>
      <c r="C21" s="17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16"/>
      <c r="S21" s="16"/>
      <c r="T21" s="16"/>
      <c r="U21" s="16"/>
    </row>
    <row r="22" spans="1:21" s="13" customFormat="1" ht="34.5" customHeight="1">
      <c r="A22" s="14"/>
      <c r="B22" s="17" t="s">
        <v>41</v>
      </c>
      <c r="C22" s="17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16"/>
      <c r="S22" s="16"/>
      <c r="T22" s="16"/>
      <c r="U22" s="16"/>
    </row>
    <row r="23" spans="1:21" s="13" customFormat="1" ht="34.5" customHeight="1">
      <c r="A23" s="14"/>
      <c r="B23" s="18" t="s">
        <v>37</v>
      </c>
      <c r="C23" s="1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16"/>
      <c r="S23" s="16"/>
      <c r="T23" s="16"/>
      <c r="U23" s="16"/>
    </row>
    <row r="25" spans="1:21" ht="14.65" customHeight="1">
      <c r="M25" s="3"/>
    </row>
    <row r="28" spans="1:21" ht="14.65" customHeight="1">
      <c r="H28" s="10"/>
      <c r="I28" s="10"/>
    </row>
    <row r="32" spans="1:21" ht="14.65" customHeight="1">
      <c r="H32" s="9"/>
      <c r="I32" s="9"/>
    </row>
  </sheetData>
  <mergeCells count="17">
    <mergeCell ref="A4:A5"/>
    <mergeCell ref="B4:B5"/>
    <mergeCell ref="C4:C5"/>
    <mergeCell ref="D4:D5"/>
    <mergeCell ref="E4:E5"/>
    <mergeCell ref="T4:T5"/>
    <mergeCell ref="U4:U5"/>
    <mergeCell ref="B16:O16"/>
    <mergeCell ref="B17:O17"/>
    <mergeCell ref="B19:O19"/>
    <mergeCell ref="G4:G5"/>
    <mergeCell ref="H4:H5"/>
    <mergeCell ref="I4:I5"/>
    <mergeCell ref="J4:J5"/>
    <mergeCell ref="K4:R4"/>
    <mergeCell ref="S4:S5"/>
    <mergeCell ref="F4:F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3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view="pageBreakPreview" zoomScale="70" zoomScaleNormal="100" zoomScaleSheetLayoutView="70" workbookViewId="0">
      <selection activeCell="G11" sqref="G11"/>
    </sheetView>
  </sheetViews>
  <sheetFormatPr defaultRowHeight="14.65" customHeight="1"/>
  <cols>
    <col min="1" max="1" width="6.33203125" style="2" customWidth="1"/>
    <col min="2" max="2" width="26.332031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5.88671875" style="3" customWidth="1"/>
    <col min="9" max="9" width="25.44140625" style="3" customWidth="1"/>
    <col min="10" max="10" width="40.44140625" style="3" customWidth="1"/>
    <col min="11" max="11" width="25" style="3" customWidth="1"/>
    <col min="12" max="12" width="25.21875" style="3" customWidth="1"/>
    <col min="13" max="13" width="8.21875" style="7" customWidth="1"/>
    <col min="14" max="14" width="18.5546875" style="7" customWidth="1"/>
    <col min="15" max="15" width="39.6640625" style="7" customWidth="1"/>
    <col min="16" max="16384" width="8.88671875" style="7"/>
  </cols>
  <sheetData>
    <row r="1" spans="1:21" ht="14.25" customHeight="1"/>
    <row r="2" spans="1:21" ht="52.5" customHeight="1">
      <c r="A2" s="11" t="s">
        <v>91</v>
      </c>
      <c r="B2" s="6"/>
      <c r="C2" s="6"/>
      <c r="D2" s="6"/>
      <c r="I2" s="53"/>
      <c r="J2" s="54"/>
      <c r="K2" s="53"/>
    </row>
    <row r="3" spans="1:21" ht="21" customHeight="1" thickBot="1">
      <c r="A3" s="11"/>
      <c r="B3" s="6"/>
      <c r="C3" s="6"/>
      <c r="D3" s="6"/>
      <c r="J3" s="55"/>
      <c r="K3" s="53"/>
      <c r="O3" s="12" t="s">
        <v>5</v>
      </c>
    </row>
    <row r="4" spans="1:21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12</v>
      </c>
      <c r="F4" s="68" t="s">
        <v>117</v>
      </c>
      <c r="G4" s="68" t="s">
        <v>19</v>
      </c>
      <c r="H4" s="68" t="s">
        <v>11</v>
      </c>
      <c r="I4" s="66" t="s">
        <v>8</v>
      </c>
      <c r="J4" s="66" t="s">
        <v>9</v>
      </c>
      <c r="K4" s="70" t="s">
        <v>4</v>
      </c>
      <c r="L4" s="71"/>
      <c r="M4" s="66" t="s">
        <v>15</v>
      </c>
      <c r="N4" s="65" t="s">
        <v>16</v>
      </c>
      <c r="O4" s="73" t="s">
        <v>2</v>
      </c>
    </row>
    <row r="5" spans="1:21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78"/>
      <c r="N5" s="76"/>
      <c r="O5" s="74"/>
    </row>
    <row r="6" spans="1:21" ht="60" customHeight="1">
      <c r="A6" s="49">
        <v>1</v>
      </c>
      <c r="B6" s="56" t="s">
        <v>100</v>
      </c>
      <c r="C6" s="41" t="s">
        <v>57</v>
      </c>
      <c r="D6" s="40" t="s">
        <v>56</v>
      </c>
      <c r="E6" s="39" t="s">
        <v>101</v>
      </c>
      <c r="F6" s="37" t="s">
        <v>102</v>
      </c>
      <c r="G6" s="57">
        <v>0.61570000000000003</v>
      </c>
      <c r="H6" s="37" t="s">
        <v>22</v>
      </c>
      <c r="I6" s="36">
        <v>42044214064</v>
      </c>
      <c r="J6" s="58">
        <v>15179291855</v>
      </c>
      <c r="K6" s="58">
        <f>J6</f>
        <v>15179291855</v>
      </c>
      <c r="L6" s="51">
        <f>ROUND(K6*(1-$M6),0)</f>
        <v>14966781769</v>
      </c>
      <c r="M6" s="38">
        <v>1.4E-2</v>
      </c>
      <c r="N6" s="50" t="s">
        <v>95</v>
      </c>
      <c r="O6" s="34" t="s">
        <v>94</v>
      </c>
    </row>
    <row r="7" spans="1:21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s="13" customFormat="1" ht="32.25" customHeight="1">
      <c r="A9" s="14"/>
      <c r="B9" s="17" t="s">
        <v>96</v>
      </c>
      <c r="C9" s="17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16"/>
      <c r="S9" s="16"/>
      <c r="T9" s="16"/>
      <c r="U9" s="16"/>
    </row>
    <row r="10" spans="1:21" s="13" customFormat="1" ht="32.25" customHeight="1">
      <c r="A10" s="14"/>
      <c r="B10" s="15" t="s">
        <v>106</v>
      </c>
      <c r="C10" s="15"/>
      <c r="D10" s="32"/>
      <c r="E10" s="32"/>
      <c r="F10" s="32"/>
      <c r="G10" s="32"/>
      <c r="H10" s="32"/>
      <c r="I10" s="52"/>
      <c r="J10" s="52"/>
      <c r="K10" s="52"/>
      <c r="L10" s="52"/>
      <c r="M10" s="52"/>
      <c r="N10" s="52"/>
      <c r="O10" s="52"/>
      <c r="P10" s="52"/>
      <c r="Q10" s="52"/>
      <c r="R10" s="16"/>
      <c r="S10" s="16"/>
      <c r="T10" s="16"/>
      <c r="U10" s="16"/>
    </row>
    <row r="11" spans="1:21" s="13" customFormat="1" ht="32.25" customHeight="1">
      <c r="A11" s="14"/>
      <c r="B11" s="17" t="s">
        <v>39</v>
      </c>
      <c r="C11" s="17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16"/>
      <c r="S11" s="16"/>
      <c r="T11" s="16"/>
      <c r="U11" s="16"/>
    </row>
    <row r="12" spans="1:21" s="13" customFormat="1" ht="32.25" customHeight="1">
      <c r="A12" s="14"/>
      <c r="B12" s="17" t="s">
        <v>40</v>
      </c>
      <c r="C12" s="17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16"/>
      <c r="S12" s="16"/>
      <c r="T12" s="16"/>
      <c r="U12" s="16"/>
    </row>
    <row r="13" spans="1:21" s="13" customFormat="1" ht="32.25" customHeight="1">
      <c r="A13" s="14"/>
      <c r="B13" s="18" t="s">
        <v>26</v>
      </c>
      <c r="C13" s="17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16"/>
      <c r="S13" s="16"/>
      <c r="T13" s="16"/>
      <c r="U13" s="16"/>
    </row>
    <row r="14" spans="1:21" s="13" customFormat="1" ht="32.25" customHeight="1">
      <c r="A14" s="14"/>
      <c r="B14" s="18" t="s">
        <v>36</v>
      </c>
      <c r="C14" s="17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16"/>
      <c r="S14" s="16"/>
      <c r="T14" s="16"/>
      <c r="U14" s="16"/>
    </row>
    <row r="15" spans="1:21" s="13" customFormat="1" ht="32.25" customHeight="1">
      <c r="A15" s="14"/>
      <c r="B15" s="18" t="s">
        <v>27</v>
      </c>
      <c r="C15" s="17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16"/>
      <c r="S15" s="16"/>
      <c r="T15" s="16"/>
      <c r="U15" s="16"/>
    </row>
    <row r="16" spans="1:21" s="13" customFormat="1" ht="59.25" customHeight="1">
      <c r="A16" s="14"/>
      <c r="B16" s="72" t="s">
        <v>28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52"/>
      <c r="Q16" s="52"/>
      <c r="R16" s="16"/>
      <c r="S16" s="16"/>
      <c r="T16" s="16"/>
      <c r="U16" s="16"/>
    </row>
    <row r="17" spans="1:21" s="16" customFormat="1" ht="81" customHeight="1">
      <c r="A17" s="14"/>
      <c r="B17" s="77" t="s">
        <v>103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52"/>
      <c r="Q17" s="52"/>
    </row>
    <row r="18" spans="1:21" s="13" customFormat="1" ht="47.25" customHeight="1">
      <c r="A18" s="14"/>
      <c r="B18" s="18" t="s">
        <v>29</v>
      </c>
      <c r="C18" s="17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16"/>
      <c r="S18" s="16"/>
      <c r="T18" s="16"/>
      <c r="U18" s="16"/>
    </row>
    <row r="19" spans="1:21" s="13" customFormat="1" ht="58.5" customHeight="1">
      <c r="A19" s="14"/>
      <c r="B19" s="72" t="s">
        <v>30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52"/>
      <c r="Q19" s="52"/>
      <c r="R19" s="16"/>
      <c r="S19" s="16"/>
      <c r="T19" s="16"/>
      <c r="U19" s="16"/>
    </row>
    <row r="20" spans="1:21" s="13" customFormat="1" ht="32.25" customHeight="1">
      <c r="A20" s="14"/>
      <c r="B20" s="18" t="s">
        <v>31</v>
      </c>
      <c r="C20" s="17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16"/>
      <c r="S20" s="16"/>
      <c r="T20" s="16"/>
      <c r="U20" s="16"/>
    </row>
    <row r="21" spans="1:21" s="13" customFormat="1" ht="32.25" customHeight="1">
      <c r="A21" s="14"/>
      <c r="B21" s="18" t="s">
        <v>32</v>
      </c>
      <c r="C21" s="17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16"/>
      <c r="S21" s="16"/>
      <c r="T21" s="16"/>
      <c r="U21" s="16"/>
    </row>
    <row r="22" spans="1:21" s="13" customFormat="1" ht="34.5" customHeight="1">
      <c r="A22" s="14"/>
      <c r="B22" s="17" t="s">
        <v>41</v>
      </c>
      <c r="C22" s="17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16"/>
      <c r="S22" s="16"/>
      <c r="T22" s="16"/>
      <c r="U22" s="16"/>
    </row>
    <row r="23" spans="1:21" s="13" customFormat="1" ht="34.5" customHeight="1">
      <c r="A23" s="14"/>
      <c r="B23" s="18" t="s">
        <v>37</v>
      </c>
      <c r="C23" s="1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16"/>
      <c r="S23" s="16"/>
      <c r="T23" s="16"/>
      <c r="U23" s="16"/>
    </row>
    <row r="28" spans="1:21" ht="14.65" customHeight="1">
      <c r="H28" s="10"/>
      <c r="I28" s="10"/>
    </row>
    <row r="32" spans="1:21" ht="14.65" customHeight="1">
      <c r="H32" s="9"/>
      <c r="I32" s="9"/>
    </row>
  </sheetData>
  <mergeCells count="17">
    <mergeCell ref="A4:A5"/>
    <mergeCell ref="B4:B5"/>
    <mergeCell ref="C4:C5"/>
    <mergeCell ref="D4:D5"/>
    <mergeCell ref="E4:E5"/>
    <mergeCell ref="N4:N5"/>
    <mergeCell ref="O4:O5"/>
    <mergeCell ref="B16:O16"/>
    <mergeCell ref="B17:O17"/>
    <mergeCell ref="B19:O19"/>
    <mergeCell ref="G4:G5"/>
    <mergeCell ref="H4:H5"/>
    <mergeCell ref="I4:I5"/>
    <mergeCell ref="J4:J5"/>
    <mergeCell ref="K4:L4"/>
    <mergeCell ref="M4:M5"/>
    <mergeCell ref="F4:F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57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2"/>
  <sheetViews>
    <sheetView view="pageBreakPreview" zoomScale="70" zoomScaleNormal="100" zoomScaleSheetLayoutView="70" workbookViewId="0">
      <selection activeCell="A2" sqref="A2"/>
    </sheetView>
  </sheetViews>
  <sheetFormatPr defaultRowHeight="14.65" customHeight="1"/>
  <cols>
    <col min="1" max="1" width="6.33203125" style="2" customWidth="1"/>
    <col min="2" max="2" width="26.332031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7.77734375" style="3" customWidth="1"/>
    <col min="9" max="9" width="25.44140625" style="3" customWidth="1"/>
    <col min="10" max="10" width="27.33203125" style="3" customWidth="1"/>
    <col min="11" max="11" width="19.77734375" style="3" customWidth="1"/>
    <col min="12" max="12" width="21.77734375" style="3" customWidth="1"/>
    <col min="13" max="13" width="19" style="7" customWidth="1"/>
    <col min="14" max="14" width="20.5546875" style="7" customWidth="1"/>
    <col min="15" max="15" width="20.77734375" style="7" customWidth="1"/>
    <col min="16" max="16" width="22.109375" style="7" customWidth="1"/>
    <col min="17" max="21" width="20.109375" style="7" customWidth="1"/>
    <col min="22" max="22" width="8.21875" style="7" customWidth="1"/>
    <col min="23" max="23" width="14.44140625" style="7" customWidth="1"/>
    <col min="24" max="24" width="39.6640625" style="7" customWidth="1"/>
    <col min="25" max="16384" width="8.88671875" style="7"/>
  </cols>
  <sheetData>
    <row r="1" spans="1:24" ht="14.25" customHeight="1"/>
    <row r="2" spans="1:24" ht="52.5" customHeight="1">
      <c r="A2" s="11" t="s">
        <v>90</v>
      </c>
      <c r="B2" s="6"/>
      <c r="C2" s="6"/>
      <c r="D2" s="6"/>
      <c r="I2" s="53"/>
      <c r="J2" s="54"/>
      <c r="K2" s="53"/>
      <c r="M2" s="3"/>
      <c r="N2" s="5"/>
      <c r="O2" s="5"/>
      <c r="P2" s="5"/>
      <c r="Q2" s="5"/>
      <c r="R2" s="5"/>
      <c r="S2" s="5"/>
      <c r="T2" s="5"/>
      <c r="U2" s="5"/>
    </row>
    <row r="3" spans="1:24" ht="23.25" customHeight="1" thickBot="1">
      <c r="A3" s="11"/>
      <c r="B3" s="6"/>
      <c r="C3" s="6"/>
      <c r="D3" s="6"/>
      <c r="J3" s="55"/>
      <c r="K3" s="53"/>
      <c r="M3" s="3"/>
      <c r="N3" s="5"/>
      <c r="O3" s="5"/>
      <c r="P3" s="5"/>
      <c r="Q3" s="5"/>
      <c r="R3" s="5"/>
      <c r="S3" s="5"/>
      <c r="T3" s="5"/>
      <c r="U3" s="5"/>
      <c r="X3" s="12" t="s">
        <v>5</v>
      </c>
    </row>
    <row r="4" spans="1:24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12</v>
      </c>
      <c r="F4" s="68" t="s">
        <v>18</v>
      </c>
      <c r="G4" s="68" t="s">
        <v>19</v>
      </c>
      <c r="H4" s="68" t="s">
        <v>11</v>
      </c>
      <c r="I4" s="66" t="s">
        <v>8</v>
      </c>
      <c r="J4" s="66" t="s">
        <v>9</v>
      </c>
      <c r="K4" s="70" t="s">
        <v>4</v>
      </c>
      <c r="L4" s="71"/>
      <c r="M4" s="71"/>
      <c r="N4" s="71"/>
      <c r="O4" s="71"/>
      <c r="P4" s="71"/>
      <c r="Q4" s="71"/>
      <c r="R4" s="71"/>
      <c r="S4" s="71"/>
      <c r="T4" s="71"/>
      <c r="U4" s="71"/>
      <c r="V4" s="66" t="s">
        <v>15</v>
      </c>
      <c r="W4" s="65" t="s">
        <v>16</v>
      </c>
      <c r="X4" s="73" t="s">
        <v>2</v>
      </c>
    </row>
    <row r="5" spans="1:24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19" t="s">
        <v>7</v>
      </c>
      <c r="N5" s="19" t="s">
        <v>10</v>
      </c>
      <c r="O5" s="19" t="s">
        <v>34</v>
      </c>
      <c r="P5" s="19" t="s">
        <v>33</v>
      </c>
      <c r="Q5" s="19" t="s">
        <v>35</v>
      </c>
      <c r="R5" s="19" t="s">
        <v>38</v>
      </c>
      <c r="S5" s="19" t="s">
        <v>115</v>
      </c>
      <c r="T5" s="19" t="s">
        <v>114</v>
      </c>
      <c r="U5" s="19" t="s">
        <v>113</v>
      </c>
      <c r="V5" s="78"/>
      <c r="W5" s="76"/>
      <c r="X5" s="74"/>
    </row>
    <row r="6" spans="1:24" ht="60" customHeight="1">
      <c r="A6" s="49">
        <v>1</v>
      </c>
      <c r="B6" s="56" t="s">
        <v>79</v>
      </c>
      <c r="C6" s="41" t="s">
        <v>57</v>
      </c>
      <c r="D6" s="40" t="s">
        <v>56</v>
      </c>
      <c r="E6" s="39" t="s">
        <v>78</v>
      </c>
      <c r="F6" s="37" t="s">
        <v>77</v>
      </c>
      <c r="G6" s="57">
        <v>0.32950000000000002</v>
      </c>
      <c r="H6" s="37" t="s">
        <v>22</v>
      </c>
      <c r="I6" s="36">
        <v>77251056257</v>
      </c>
      <c r="J6" s="58">
        <v>24367376205</v>
      </c>
      <c r="K6" s="58">
        <f>J6</f>
        <v>24367376205</v>
      </c>
      <c r="L6" s="51">
        <f t="shared" ref="L6:U6" si="0">ROUND(K6*(1-$V6),0)</f>
        <v>23434105696</v>
      </c>
      <c r="M6" s="51">
        <f t="shared" si="0"/>
        <v>22536579448</v>
      </c>
      <c r="N6" s="51">
        <f t="shared" si="0"/>
        <v>21673428455</v>
      </c>
      <c r="O6" s="51">
        <f t="shared" si="0"/>
        <v>20843336145</v>
      </c>
      <c r="P6" s="51">
        <f t="shared" si="0"/>
        <v>20045036371</v>
      </c>
      <c r="Q6" s="51">
        <f t="shared" si="0"/>
        <v>19277311478</v>
      </c>
      <c r="R6" s="51">
        <f t="shared" si="0"/>
        <v>18538990448</v>
      </c>
      <c r="S6" s="51">
        <f t="shared" si="0"/>
        <v>17828947114</v>
      </c>
      <c r="T6" s="51">
        <f t="shared" si="0"/>
        <v>17146098440</v>
      </c>
      <c r="U6" s="51">
        <f t="shared" si="0"/>
        <v>16489402870</v>
      </c>
      <c r="V6" s="38">
        <v>3.8300000000000001E-2</v>
      </c>
      <c r="W6" s="50" t="s">
        <v>95</v>
      </c>
      <c r="X6" s="34" t="s">
        <v>94</v>
      </c>
    </row>
    <row r="7" spans="1:24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1:24" s="13" customFormat="1" ht="32.25" customHeight="1">
      <c r="A9" s="14"/>
      <c r="B9" s="17" t="s">
        <v>96</v>
      </c>
      <c r="C9" s="17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16"/>
      <c r="W9" s="16"/>
      <c r="X9" s="16"/>
    </row>
    <row r="10" spans="1:24" s="13" customFormat="1" ht="32.25" customHeight="1">
      <c r="A10" s="14"/>
      <c r="B10" s="15" t="s">
        <v>105</v>
      </c>
      <c r="C10" s="15"/>
      <c r="D10" s="32"/>
      <c r="E10" s="32"/>
      <c r="F10" s="32"/>
      <c r="G10" s="32"/>
      <c r="H10" s="32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16"/>
      <c r="W10" s="16"/>
      <c r="X10" s="16"/>
    </row>
    <row r="11" spans="1:24" s="13" customFormat="1" ht="32.25" customHeight="1">
      <c r="A11" s="14"/>
      <c r="B11" s="17" t="s">
        <v>39</v>
      </c>
      <c r="C11" s="17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16"/>
      <c r="W11" s="16"/>
      <c r="X11" s="16"/>
    </row>
    <row r="12" spans="1:24" s="13" customFormat="1" ht="32.25" customHeight="1">
      <c r="A12" s="14"/>
      <c r="B12" s="17" t="s">
        <v>40</v>
      </c>
      <c r="C12" s="17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16"/>
      <c r="W12" s="16"/>
      <c r="X12" s="16"/>
    </row>
    <row r="13" spans="1:24" s="13" customFormat="1" ht="32.25" customHeight="1">
      <c r="A13" s="14"/>
      <c r="B13" s="18" t="s">
        <v>26</v>
      </c>
      <c r="C13" s="17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16"/>
      <c r="W13" s="16"/>
      <c r="X13" s="16"/>
    </row>
    <row r="14" spans="1:24" s="13" customFormat="1" ht="32.25" customHeight="1">
      <c r="A14" s="14"/>
      <c r="B14" s="18" t="s">
        <v>36</v>
      </c>
      <c r="C14" s="17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16"/>
      <c r="W14" s="16"/>
      <c r="X14" s="16"/>
    </row>
    <row r="15" spans="1:24" s="13" customFormat="1" ht="32.25" customHeight="1">
      <c r="A15" s="14"/>
      <c r="B15" s="18" t="s">
        <v>27</v>
      </c>
      <c r="C15" s="17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16"/>
      <c r="W15" s="16"/>
      <c r="X15" s="16"/>
    </row>
    <row r="16" spans="1:24" s="13" customFormat="1" ht="59.25" customHeight="1">
      <c r="A16" s="14"/>
      <c r="B16" s="72" t="s">
        <v>28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60"/>
      <c r="Q16" s="60"/>
      <c r="R16" s="60"/>
      <c r="S16" s="60"/>
      <c r="T16" s="60"/>
      <c r="U16" s="60"/>
      <c r="V16" s="16"/>
      <c r="W16" s="16"/>
      <c r="X16" s="16"/>
    </row>
    <row r="17" spans="1:24" s="16" customFormat="1" ht="81" customHeight="1">
      <c r="A17" s="14"/>
      <c r="B17" s="77" t="s">
        <v>99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60"/>
      <c r="Q17" s="60"/>
      <c r="R17" s="60"/>
      <c r="S17" s="60"/>
      <c r="T17" s="60"/>
      <c r="U17" s="60"/>
    </row>
    <row r="18" spans="1:24" s="13" customFormat="1" ht="47.25" customHeight="1">
      <c r="A18" s="14"/>
      <c r="B18" s="18" t="s">
        <v>29</v>
      </c>
      <c r="C18" s="17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16"/>
      <c r="W18" s="16"/>
      <c r="X18" s="16"/>
    </row>
    <row r="19" spans="1:24" s="13" customFormat="1" ht="58.5" customHeight="1">
      <c r="A19" s="14"/>
      <c r="B19" s="72" t="s">
        <v>30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60"/>
      <c r="Q19" s="60"/>
      <c r="R19" s="60"/>
      <c r="S19" s="60"/>
      <c r="T19" s="60"/>
      <c r="U19" s="60"/>
      <c r="V19" s="16"/>
      <c r="W19" s="16"/>
      <c r="X19" s="16"/>
    </row>
    <row r="20" spans="1:24" s="13" customFormat="1" ht="32.25" customHeight="1">
      <c r="A20" s="14"/>
      <c r="B20" s="18" t="s">
        <v>31</v>
      </c>
      <c r="C20" s="17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16"/>
      <c r="W20" s="16"/>
      <c r="X20" s="16"/>
    </row>
    <row r="21" spans="1:24" s="13" customFormat="1" ht="32.25" customHeight="1">
      <c r="A21" s="14"/>
      <c r="B21" s="18" t="s">
        <v>32</v>
      </c>
      <c r="C21" s="17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16"/>
      <c r="W21" s="16"/>
      <c r="X21" s="16"/>
    </row>
    <row r="22" spans="1:24" s="13" customFormat="1" ht="34.5" customHeight="1">
      <c r="A22" s="14"/>
      <c r="B22" s="17" t="s">
        <v>41</v>
      </c>
      <c r="C22" s="17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16"/>
      <c r="W22" s="16"/>
      <c r="X22" s="16"/>
    </row>
    <row r="23" spans="1:24" s="13" customFormat="1" ht="34.5" customHeight="1">
      <c r="A23" s="14"/>
      <c r="B23" s="18" t="s">
        <v>37</v>
      </c>
      <c r="C23" s="17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16"/>
      <c r="W23" s="16"/>
      <c r="X23" s="16"/>
    </row>
    <row r="25" spans="1:24" ht="34.5" customHeight="1">
      <c r="M25" s="3"/>
    </row>
    <row r="28" spans="1:24" ht="14.65" customHeight="1">
      <c r="H28" s="10"/>
      <c r="I28" s="10"/>
    </row>
    <row r="32" spans="1:24" ht="14.65" customHeight="1">
      <c r="H32" s="9"/>
      <c r="I32" s="9"/>
    </row>
  </sheetData>
  <mergeCells count="17">
    <mergeCell ref="W4:W5"/>
    <mergeCell ref="X4:X5"/>
    <mergeCell ref="B16:O16"/>
    <mergeCell ref="B17:O17"/>
    <mergeCell ref="B19:O19"/>
    <mergeCell ref="G4:G5"/>
    <mergeCell ref="H4:H5"/>
    <mergeCell ref="I4:I5"/>
    <mergeCell ref="J4:J5"/>
    <mergeCell ref="K4:U4"/>
    <mergeCell ref="V4:V5"/>
    <mergeCell ref="F4:F5"/>
    <mergeCell ref="A4:A5"/>
    <mergeCell ref="B4:B5"/>
    <mergeCell ref="C4:C5"/>
    <mergeCell ref="D4:D5"/>
    <mergeCell ref="E4:E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38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view="pageBreakPreview" zoomScale="70" zoomScaleNormal="100" zoomScaleSheetLayoutView="70" workbookViewId="0">
      <selection activeCell="B17" sqref="B17:L17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20.88671875" style="3" customWidth="1"/>
    <col min="13" max="13" width="8.21875" style="7" customWidth="1"/>
    <col min="14" max="14" width="18.21875" style="7" customWidth="1"/>
    <col min="15" max="15" width="39.6640625" style="7" customWidth="1"/>
    <col min="16" max="16384" width="8.88671875" style="7"/>
  </cols>
  <sheetData>
    <row r="1" spans="1:17" ht="14.25" customHeight="1"/>
    <row r="2" spans="1:17" ht="75" customHeight="1">
      <c r="A2" s="11" t="s">
        <v>116</v>
      </c>
      <c r="B2" s="6"/>
      <c r="C2" s="6"/>
      <c r="D2" s="6"/>
      <c r="J2" s="8"/>
    </row>
    <row r="3" spans="1:17" ht="27" customHeight="1" thickBot="1">
      <c r="A3" s="11"/>
      <c r="B3" s="6"/>
      <c r="C3" s="6"/>
      <c r="D3" s="6"/>
      <c r="J3" s="8"/>
      <c r="O3" s="12" t="s">
        <v>5</v>
      </c>
    </row>
    <row r="4" spans="1:17" ht="45" customHeight="1">
      <c r="A4" s="61" t="s">
        <v>3</v>
      </c>
      <c r="B4" s="63" t="s">
        <v>14</v>
      </c>
      <c r="C4" s="63" t="s">
        <v>13</v>
      </c>
      <c r="D4" s="65" t="s">
        <v>17</v>
      </c>
      <c r="E4" s="68" t="s">
        <v>12</v>
      </c>
      <c r="F4" s="68" t="s">
        <v>18</v>
      </c>
      <c r="G4" s="68" t="s">
        <v>19</v>
      </c>
      <c r="H4" s="68" t="s">
        <v>11</v>
      </c>
      <c r="I4" s="66" t="s">
        <v>8</v>
      </c>
      <c r="J4" s="66" t="s">
        <v>9</v>
      </c>
      <c r="K4" s="80" t="s">
        <v>4</v>
      </c>
      <c r="L4" s="81"/>
      <c r="M4" s="66" t="s">
        <v>15</v>
      </c>
      <c r="N4" s="65" t="s">
        <v>16</v>
      </c>
      <c r="O4" s="73" t="s">
        <v>2</v>
      </c>
    </row>
    <row r="5" spans="1:17" ht="45" customHeight="1">
      <c r="A5" s="62"/>
      <c r="B5" s="64"/>
      <c r="C5" s="64"/>
      <c r="D5" s="64"/>
      <c r="E5" s="69"/>
      <c r="F5" s="69"/>
      <c r="G5" s="69"/>
      <c r="H5" s="69"/>
      <c r="I5" s="67"/>
      <c r="J5" s="75"/>
      <c r="K5" s="19" t="s">
        <v>1</v>
      </c>
      <c r="L5" s="19" t="s">
        <v>6</v>
      </c>
      <c r="M5" s="67"/>
      <c r="N5" s="76"/>
      <c r="O5" s="74"/>
    </row>
    <row r="6" spans="1:17" ht="60" customHeight="1" thickBot="1">
      <c r="A6" s="21">
        <v>1</v>
      </c>
      <c r="B6" s="22" t="s">
        <v>42</v>
      </c>
      <c r="C6" s="27" t="s">
        <v>20</v>
      </c>
      <c r="D6" s="28" t="s">
        <v>21</v>
      </c>
      <c r="E6" s="23" t="s">
        <v>43</v>
      </c>
      <c r="F6" s="23" t="s">
        <v>44</v>
      </c>
      <c r="G6" s="29">
        <v>5.0700000000000002E-2</v>
      </c>
      <c r="H6" s="23" t="s">
        <v>22</v>
      </c>
      <c r="I6" s="24">
        <v>106158582083</v>
      </c>
      <c r="J6" s="24">
        <v>53183275000</v>
      </c>
      <c r="K6" s="24">
        <v>53183275000</v>
      </c>
      <c r="L6" s="24">
        <f>ROUND(K6*(1-$M6),-3)</f>
        <v>53130092000</v>
      </c>
      <c r="M6" s="25">
        <v>1E-3</v>
      </c>
      <c r="N6" s="26" t="s">
        <v>92</v>
      </c>
      <c r="O6" s="33" t="s">
        <v>94</v>
      </c>
      <c r="Q6" s="20"/>
    </row>
    <row r="7" spans="1:17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7" s="13" customFormat="1" ht="33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7" s="13" customFormat="1" ht="33" customHeight="1">
      <c r="A9" s="14"/>
      <c r="B9" s="17" t="s">
        <v>25</v>
      </c>
      <c r="C9" s="17"/>
      <c r="D9" s="30"/>
      <c r="E9" s="30"/>
      <c r="F9" s="30"/>
      <c r="G9" s="30"/>
      <c r="H9" s="30"/>
      <c r="I9" s="30"/>
      <c r="J9" s="30"/>
      <c r="K9" s="30"/>
      <c r="L9" s="30"/>
      <c r="M9" s="16"/>
      <c r="N9" s="16"/>
      <c r="O9" s="16"/>
    </row>
    <row r="10" spans="1:17" s="13" customFormat="1" ht="33" customHeight="1">
      <c r="A10" s="14"/>
      <c r="B10" s="15" t="s">
        <v>106</v>
      </c>
      <c r="C10" s="15"/>
      <c r="D10" s="32"/>
      <c r="E10" s="32"/>
      <c r="F10" s="32"/>
      <c r="G10" s="32"/>
      <c r="H10" s="32"/>
      <c r="I10" s="30"/>
      <c r="J10" s="30"/>
      <c r="K10" s="30"/>
      <c r="L10" s="30"/>
      <c r="M10" s="16"/>
      <c r="N10" s="16"/>
      <c r="O10" s="16"/>
    </row>
    <row r="11" spans="1:17" s="13" customFormat="1" ht="33" customHeight="1">
      <c r="A11" s="14"/>
      <c r="B11" s="17" t="s">
        <v>39</v>
      </c>
      <c r="C11" s="17"/>
      <c r="D11" s="30"/>
      <c r="E11" s="30"/>
      <c r="F11" s="30"/>
      <c r="G11" s="30"/>
      <c r="H11" s="30"/>
      <c r="I11" s="30"/>
      <c r="J11" s="30"/>
      <c r="K11" s="30"/>
      <c r="L11" s="30"/>
      <c r="M11" s="16"/>
      <c r="N11" s="16"/>
      <c r="O11" s="16"/>
    </row>
    <row r="12" spans="1:17" s="13" customFormat="1" ht="33" customHeight="1">
      <c r="A12" s="14"/>
      <c r="B12" s="17" t="s">
        <v>40</v>
      </c>
      <c r="C12" s="17"/>
      <c r="D12" s="30"/>
      <c r="E12" s="30"/>
      <c r="F12" s="30"/>
      <c r="G12" s="30"/>
      <c r="H12" s="30"/>
      <c r="I12" s="30"/>
      <c r="J12" s="30"/>
      <c r="K12" s="30"/>
      <c r="L12" s="30"/>
      <c r="M12" s="16"/>
      <c r="N12" s="16"/>
      <c r="O12" s="16"/>
    </row>
    <row r="13" spans="1:17" s="13" customFormat="1" ht="33" customHeight="1">
      <c r="A13" s="14"/>
      <c r="B13" s="18" t="s">
        <v>26</v>
      </c>
      <c r="C13" s="17"/>
      <c r="D13" s="30"/>
      <c r="E13" s="30"/>
      <c r="F13" s="30"/>
      <c r="G13" s="30"/>
      <c r="H13" s="30"/>
      <c r="I13" s="30"/>
      <c r="J13" s="30"/>
      <c r="K13" s="30"/>
      <c r="L13" s="30"/>
      <c r="M13" s="16"/>
      <c r="N13" s="16"/>
      <c r="O13" s="16"/>
    </row>
    <row r="14" spans="1:17" s="13" customFormat="1" ht="33" customHeight="1">
      <c r="A14" s="14"/>
      <c r="B14" s="18" t="s">
        <v>36</v>
      </c>
      <c r="C14" s="17"/>
      <c r="D14" s="30"/>
      <c r="E14" s="30"/>
      <c r="F14" s="30"/>
      <c r="G14" s="30"/>
      <c r="H14" s="30"/>
      <c r="I14" s="30"/>
      <c r="J14" s="30"/>
      <c r="K14" s="30"/>
      <c r="L14" s="30"/>
      <c r="M14" s="16"/>
      <c r="N14" s="16"/>
      <c r="O14" s="16"/>
    </row>
    <row r="15" spans="1:17" s="13" customFormat="1" ht="33" customHeight="1">
      <c r="A15" s="14"/>
      <c r="B15" s="18" t="s">
        <v>27</v>
      </c>
      <c r="C15" s="17"/>
      <c r="D15" s="30"/>
      <c r="E15" s="30"/>
      <c r="F15" s="30"/>
      <c r="G15" s="30"/>
      <c r="H15" s="30"/>
      <c r="I15" s="30"/>
      <c r="J15" s="30"/>
      <c r="K15" s="30"/>
      <c r="L15" s="30"/>
      <c r="M15" s="16"/>
      <c r="N15" s="16"/>
      <c r="O15" s="16"/>
    </row>
    <row r="16" spans="1:17" s="13" customFormat="1" ht="45.75" customHeight="1">
      <c r="A16" s="14"/>
      <c r="B16" s="72" t="s">
        <v>28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16"/>
      <c r="N16" s="16"/>
      <c r="O16" s="16"/>
    </row>
    <row r="17" spans="1:15" s="13" customFormat="1" ht="33" customHeight="1">
      <c r="A17" s="14"/>
      <c r="B17" s="72" t="s">
        <v>45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16"/>
      <c r="N17" s="16"/>
      <c r="O17" s="16"/>
    </row>
    <row r="18" spans="1:15" s="13" customFormat="1" ht="32.25" customHeight="1">
      <c r="A18" s="14"/>
      <c r="B18" s="72" t="s">
        <v>29</v>
      </c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16"/>
      <c r="N18" s="16"/>
      <c r="O18" s="16"/>
    </row>
    <row r="19" spans="1:15" s="13" customFormat="1" ht="22.5">
      <c r="A19" s="14"/>
      <c r="B19" s="72" t="s">
        <v>30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16"/>
      <c r="N19" s="16"/>
      <c r="O19" s="16"/>
    </row>
    <row r="20" spans="1:15" s="13" customFormat="1" ht="32.25" customHeight="1">
      <c r="A20" s="14"/>
      <c r="B20" s="18" t="s">
        <v>31</v>
      </c>
      <c r="C20" s="17"/>
      <c r="D20" s="30"/>
      <c r="E20" s="30"/>
      <c r="F20" s="30"/>
      <c r="G20" s="30"/>
      <c r="H20" s="30"/>
      <c r="I20" s="30"/>
      <c r="J20" s="30"/>
      <c r="K20" s="30"/>
      <c r="L20" s="30"/>
      <c r="M20" s="16"/>
      <c r="N20" s="16"/>
      <c r="O20" s="16"/>
    </row>
    <row r="21" spans="1:15" s="13" customFormat="1" ht="32.25" customHeight="1">
      <c r="A21" s="14"/>
      <c r="B21" s="18" t="s">
        <v>32</v>
      </c>
      <c r="C21" s="17"/>
      <c r="D21" s="30"/>
      <c r="E21" s="30"/>
      <c r="F21" s="30"/>
      <c r="G21" s="30"/>
      <c r="H21" s="30"/>
      <c r="I21" s="30"/>
      <c r="J21" s="30"/>
      <c r="K21" s="30"/>
      <c r="L21" s="30"/>
      <c r="M21" s="16"/>
      <c r="N21" s="16"/>
      <c r="O21" s="16"/>
    </row>
    <row r="22" spans="1:15" s="13" customFormat="1" ht="32.25" customHeight="1">
      <c r="A22" s="14"/>
      <c r="B22" s="17" t="s">
        <v>41</v>
      </c>
      <c r="C22" s="17"/>
      <c r="D22" s="30"/>
      <c r="E22" s="30"/>
      <c r="F22" s="30"/>
      <c r="G22" s="30"/>
      <c r="H22" s="30"/>
      <c r="I22" s="30"/>
      <c r="J22" s="30"/>
      <c r="K22" s="30"/>
      <c r="L22" s="30"/>
      <c r="M22" s="16"/>
      <c r="N22" s="16"/>
      <c r="O22" s="16"/>
    </row>
    <row r="23" spans="1:15" s="13" customFormat="1" ht="32.25" customHeight="1">
      <c r="A23" s="14"/>
      <c r="B23" s="18" t="s">
        <v>37</v>
      </c>
      <c r="C23" s="17"/>
      <c r="D23" s="30"/>
      <c r="E23" s="30"/>
      <c r="F23" s="30"/>
      <c r="G23" s="30"/>
      <c r="H23" s="30"/>
      <c r="I23" s="30"/>
      <c r="J23" s="30"/>
      <c r="K23" s="30"/>
      <c r="L23" s="30"/>
      <c r="M23" s="16"/>
      <c r="N23" s="16"/>
      <c r="O23" s="16"/>
    </row>
    <row r="28" spans="1:15" ht="14.65" customHeight="1">
      <c r="H28" s="10"/>
      <c r="I28" s="10"/>
    </row>
    <row r="32" spans="1:15" ht="14.65" customHeight="1">
      <c r="H32" s="9"/>
      <c r="I32" s="9"/>
    </row>
  </sheetData>
  <mergeCells count="18">
    <mergeCell ref="N4:N5"/>
    <mergeCell ref="O4:O5"/>
    <mergeCell ref="B16:L16"/>
    <mergeCell ref="B17:L17"/>
    <mergeCell ref="B18:L18"/>
    <mergeCell ref="M4:M5"/>
    <mergeCell ref="B19:L19"/>
    <mergeCell ref="G4:G5"/>
    <mergeCell ref="H4:H5"/>
    <mergeCell ref="I4:I5"/>
    <mergeCell ref="J4:J5"/>
    <mergeCell ref="F4:F5"/>
    <mergeCell ref="K4:L4"/>
    <mergeCell ref="A4:A5"/>
    <mergeCell ref="B4:B5"/>
    <mergeCell ref="C4:C5"/>
    <mergeCell ref="D4:D5"/>
    <mergeCell ref="E4:E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6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16</vt:i4>
      </vt:variant>
    </vt:vector>
  </HeadingPairs>
  <TitlesOfParts>
    <vt:vector size="24" baseType="lpstr">
      <vt:lpstr>진경건설(주)_군산수페리체 </vt:lpstr>
      <vt:lpstr>(주)에스엠인베스트먼트_광주 궁동</vt:lpstr>
      <vt:lpstr>한국건설(주)_광주 수기동</vt:lpstr>
      <vt:lpstr>(주)무들주택외1_익산남중동</vt:lpstr>
      <vt:lpstr>(주)더유은_익산중앙동</vt:lpstr>
      <vt:lpstr>한국건설(주)_광주 신안동 </vt:lpstr>
      <vt:lpstr>새천년종합건설(주)외1_아산방축</vt:lpstr>
      <vt:lpstr>(주)신일_울주청량</vt:lpstr>
      <vt:lpstr>'(주)더유은_익산중앙동'!Print_Area</vt:lpstr>
      <vt:lpstr>'(주)무들주택외1_익산남중동'!Print_Area</vt:lpstr>
      <vt:lpstr>'(주)신일_울주청량'!Print_Area</vt:lpstr>
      <vt:lpstr>'(주)에스엠인베스트먼트_광주 궁동'!Print_Area</vt:lpstr>
      <vt:lpstr>'새천년종합건설(주)외1_아산방축'!Print_Area</vt:lpstr>
      <vt:lpstr>'진경건설(주)_군산수페리체 '!Print_Area</vt:lpstr>
      <vt:lpstr>'한국건설(주)_광주 수기동'!Print_Area</vt:lpstr>
      <vt:lpstr>'한국건설(주)_광주 신안동 '!Print_Area</vt:lpstr>
      <vt:lpstr>'(주)더유은_익산중앙동'!Print_Titles</vt:lpstr>
      <vt:lpstr>'(주)무들주택외1_익산남중동'!Print_Titles</vt:lpstr>
      <vt:lpstr>'(주)신일_울주청량'!Print_Titles</vt:lpstr>
      <vt:lpstr>'(주)에스엠인베스트먼트_광주 궁동'!Print_Titles</vt:lpstr>
      <vt:lpstr>'새천년종합건설(주)외1_아산방축'!Print_Titles</vt:lpstr>
      <vt:lpstr>'진경건설(주)_군산수페리체 '!Print_Titles</vt:lpstr>
      <vt:lpstr>'한국건설(주)_광주 수기동'!Print_Titles</vt:lpstr>
      <vt:lpstr>'한국건설(주)_광주 신안동 '!Print_Titles</vt:lpstr>
    </vt:vector>
  </TitlesOfParts>
  <Company>대한주택보증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전정희</dc:creator>
  <cp:lastModifiedBy>User</cp:lastModifiedBy>
  <cp:lastPrinted>2025-08-12T06:41:17Z</cp:lastPrinted>
  <dcterms:created xsi:type="dcterms:W3CDTF">2007-02-12T02:24:53Z</dcterms:created>
  <dcterms:modified xsi:type="dcterms:W3CDTF">2025-08-28T08:03:33Z</dcterms:modified>
</cp:coreProperties>
</file>